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9" activeTab="16"/>
  </bookViews>
  <sheets>
    <sheet name="деснянка-2 уг" sheetId="2" r:id="rId1"/>
    <sheet name="здоров'я" sheetId="3" r:id="rId2"/>
    <sheet name="полімер" sheetId="1" r:id="rId3"/>
    <sheet name="дизель" sheetId="4" r:id="rId4"/>
    <sheet name="десна-4" sheetId="5" r:id="rId5"/>
    <sheet name="прометей" sheetId="6" r:id="rId6"/>
    <sheet name="будівельник-2" sheetId="7" r:id="rId7"/>
    <sheet name="орбіта" sheetId="8" r:id="rId8"/>
    <sheet name="деснянка-2" sheetId="9" r:id="rId9"/>
    <sheet name="портовик рп" sheetId="10" r:id="rId10"/>
    <sheet name="портовик-2 кгб" sheetId="11" r:id="rId11"/>
    <sheet name="деснянка-3" sheetId="12" r:id="rId12"/>
    <sheet name="берегове" sheetId="13" r:id="rId13"/>
    <sheet name="ромашка" sheetId="14" r:id="rId14"/>
    <sheet name="механізатор" sheetId="15" r:id="rId15"/>
    <sheet name="троянда-2" sheetId="16" r:id="rId16"/>
    <sheet name="цвіт" sheetId="17" r:id="rId17"/>
  </sheets>
  <definedNames>
    <definedName name="_xlnm.Print_Area" localSheetId="2">полімер!$A$1:$H$21</definedName>
  </definedNames>
  <calcPr calcId="125725"/>
</workbook>
</file>

<file path=xl/calcChain.xml><?xml version="1.0" encoding="utf-8"?>
<calcChain xmlns="http://schemas.openxmlformats.org/spreadsheetml/2006/main">
  <c r="G12" i="17"/>
  <c r="H12"/>
  <c r="H9"/>
  <c r="H10"/>
  <c r="H11"/>
  <c r="H8"/>
  <c r="E15" i="16"/>
  <c r="F15"/>
  <c r="G15"/>
  <c r="H15"/>
  <c r="H9"/>
  <c r="H10"/>
  <c r="H11"/>
  <c r="H12"/>
  <c r="H13"/>
  <c r="H14"/>
  <c r="H8"/>
  <c r="H9" i="15"/>
  <c r="H10"/>
  <c r="H11"/>
  <c r="H12"/>
  <c r="H13"/>
  <c r="H14"/>
  <c r="H8"/>
  <c r="E15" i="14"/>
  <c r="F15"/>
  <c r="G15"/>
  <c r="H9"/>
  <c r="H10"/>
  <c r="H11"/>
  <c r="H12"/>
  <c r="H15" s="1"/>
  <c r="H13"/>
  <c r="H14"/>
  <c r="H8"/>
  <c r="E17" i="13"/>
  <c r="F17"/>
  <c r="G17"/>
  <c r="H17"/>
  <c r="H9"/>
  <c r="H10"/>
  <c r="H11"/>
  <c r="H12"/>
  <c r="H13"/>
  <c r="H14"/>
  <c r="H15"/>
  <c r="H16"/>
  <c r="H8"/>
  <c r="E24" i="12"/>
  <c r="F24"/>
  <c r="G24"/>
  <c r="H9"/>
  <c r="H10"/>
  <c r="H11"/>
  <c r="H12"/>
  <c r="H13"/>
  <c r="H14"/>
  <c r="H15"/>
  <c r="H16"/>
  <c r="H17"/>
  <c r="H18"/>
  <c r="H19"/>
  <c r="H20"/>
  <c r="H21"/>
  <c r="H22"/>
  <c r="H23"/>
  <c r="H8"/>
  <c r="H24" s="1"/>
  <c r="H9" i="11"/>
  <c r="H10"/>
  <c r="H8"/>
  <c r="E18" i="10"/>
  <c r="F18"/>
  <c r="G18"/>
  <c r="H18"/>
  <c r="H9"/>
  <c r="H10"/>
  <c r="H11"/>
  <c r="H12"/>
  <c r="H13"/>
  <c r="H14"/>
  <c r="H15"/>
  <c r="H16"/>
  <c r="H17"/>
  <c r="H8"/>
  <c r="E16" i="9"/>
  <c r="F16"/>
  <c r="G16"/>
  <c r="H9"/>
  <c r="H10"/>
  <c r="H11"/>
  <c r="H12"/>
  <c r="H13"/>
  <c r="H14"/>
  <c r="H15"/>
  <c r="H8"/>
  <c r="H16" s="1"/>
  <c r="E18" i="8"/>
  <c r="F18"/>
  <c r="G18"/>
  <c r="H18"/>
  <c r="H9"/>
  <c r="H10"/>
  <c r="H11"/>
  <c r="H12"/>
  <c r="H13"/>
  <c r="H14"/>
  <c r="H15"/>
  <c r="H16"/>
  <c r="H17"/>
  <c r="H8"/>
  <c r="E14" i="7"/>
  <c r="F14"/>
  <c r="G14"/>
  <c r="H14"/>
  <c r="H9"/>
  <c r="H10"/>
  <c r="H11"/>
  <c r="H12"/>
  <c r="H13"/>
  <c r="E21" i="5"/>
  <c r="F21"/>
  <c r="G21"/>
  <c r="H9"/>
  <c r="H10"/>
  <c r="H11"/>
  <c r="H12"/>
  <c r="H21" s="1"/>
  <c r="H13"/>
  <c r="H14"/>
  <c r="H15"/>
  <c r="H16"/>
  <c r="H17"/>
  <c r="H18"/>
  <c r="H19"/>
  <c r="H20"/>
  <c r="H8"/>
  <c r="E21" i="6"/>
  <c r="F21"/>
  <c r="G21"/>
  <c r="H9"/>
  <c r="H10"/>
  <c r="H11"/>
  <c r="H12"/>
  <c r="H13"/>
  <c r="H14"/>
  <c r="H15"/>
  <c r="H16"/>
  <c r="H17"/>
  <c r="H18"/>
  <c r="H19"/>
  <c r="H20"/>
  <c r="H8"/>
  <c r="E18" i="4"/>
  <c r="F18"/>
  <c r="G18"/>
  <c r="H18"/>
  <c r="H9"/>
  <c r="H10"/>
  <c r="H11"/>
  <c r="H12"/>
  <c r="H13"/>
  <c r="H14"/>
  <c r="H15"/>
  <c r="H16"/>
  <c r="H17"/>
  <c r="H8"/>
  <c r="H21" i="6" l="1"/>
  <c r="E15" i="1"/>
  <c r="F15"/>
  <c r="G15"/>
  <c r="H9"/>
  <c r="H10"/>
  <c r="H11"/>
  <c r="H12"/>
  <c r="H13"/>
  <c r="H14"/>
  <c r="H8"/>
  <c r="E16" i="3"/>
  <c r="F16"/>
  <c r="G16"/>
  <c r="H9"/>
  <c r="H10"/>
  <c r="H11"/>
  <c r="H12"/>
  <c r="H13"/>
  <c r="H14"/>
  <c r="H15"/>
  <c r="H8"/>
  <c r="E26" i="2"/>
  <c r="F26"/>
  <c r="G26"/>
  <c r="H24"/>
  <c r="H9"/>
  <c r="H10"/>
  <c r="H11"/>
  <c r="H12"/>
  <c r="H13"/>
  <c r="H14"/>
  <c r="H15"/>
  <c r="H16"/>
  <c r="H17"/>
  <c r="H18"/>
  <c r="H19"/>
  <c r="H20"/>
  <c r="H21"/>
  <c r="H22"/>
  <c r="H23"/>
  <c r="H25"/>
  <c r="H8" l="1"/>
  <c r="C13" i="17"/>
  <c r="F12"/>
  <c r="E12"/>
  <c r="F15" i="15"/>
  <c r="G15"/>
  <c r="E15"/>
  <c r="G11" i="11"/>
  <c r="F11"/>
  <c r="E11"/>
  <c r="H8" i="7"/>
  <c r="C25" i="12" l="1"/>
  <c r="H26" i="2"/>
  <c r="C27" s="1"/>
  <c r="C22" i="5"/>
  <c r="H15" i="15"/>
  <c r="C16" s="1"/>
  <c r="C16" i="14"/>
  <c r="C18" i="13"/>
  <c r="H11" i="11"/>
  <c r="C12" s="1"/>
  <c r="C19" i="10"/>
  <c r="C19" i="8"/>
  <c r="C15" i="7"/>
  <c r="C22" i="6"/>
  <c r="C19" i="4"/>
  <c r="H16" i="3"/>
  <c r="C17" s="1"/>
  <c r="C16" i="16"/>
  <c r="C17" i="9"/>
  <c r="H15" i="1"/>
  <c r="C16" l="1"/>
</calcChain>
</file>

<file path=xl/sharedStrings.xml><?xml version="1.0" encoding="utf-8"?>
<sst xmlns="http://schemas.openxmlformats.org/spreadsheetml/2006/main" count="766" uniqueCount="334">
  <si>
    <t>Південний масив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</si>
  <si>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</si>
  <si>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</si>
  <si>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</si>
  <si>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</si>
  <si>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</si>
  <si>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</si>
  <si>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</si>
  <si>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</si>
  <si>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</si>
  <si>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</si>
  <si>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Остання сплата за електро-енергію</t>
  </si>
  <si>
    <t>Фікс. борг за спожиту електро-енергію</t>
  </si>
  <si>
    <t>на дату</t>
  </si>
  <si>
    <t>СО "ТРУДОВИК"</t>
  </si>
  <si>
    <t>Адреса</t>
  </si>
  <si>
    <t>Загальний борг</t>
  </si>
  <si>
    <t>ДЕСНЯНКА-2 УГ</t>
  </si>
  <si>
    <t>ЗДОРОВ'Я</t>
  </si>
  <si>
    <t>ПОЛІМЕР</t>
  </si>
  <si>
    <t>ДИЗЕЛЬ</t>
  </si>
  <si>
    <t>ДЕСНА-4</t>
  </si>
  <si>
    <t>ПРОМЕТЕЙ</t>
  </si>
  <si>
    <t>БУДІВЕЛЬНИК-2</t>
  </si>
  <si>
    <t>ОРБІТА</t>
  </si>
  <si>
    <t>ПОРТОВИК РП</t>
  </si>
  <si>
    <t>ПОРТОВИК-2 КДБ</t>
  </si>
  <si>
    <t>ДЕСНЯНКА-3</t>
  </si>
  <si>
    <t>БЕРЕГОВЕ</t>
  </si>
  <si>
    <t>РОМАШКА</t>
  </si>
  <si>
    <t>МЕХАНІЗАТОР</t>
  </si>
  <si>
    <t>ТРОЯНДА-2</t>
  </si>
  <si>
    <t>ЦВІТ</t>
  </si>
  <si>
    <t>1 Південна.15</t>
  </si>
  <si>
    <t>1 Південна.16</t>
  </si>
  <si>
    <t>1 Південна.17</t>
  </si>
  <si>
    <t>28.07.24</t>
  </si>
  <si>
    <t>08.08.20</t>
  </si>
  <si>
    <t>10.07.24</t>
  </si>
  <si>
    <t>1 Південна.19</t>
  </si>
  <si>
    <t>1 Південна.20</t>
  </si>
  <si>
    <t>02.08.14</t>
  </si>
  <si>
    <t>18.08.24</t>
  </si>
  <si>
    <t>1 Південна.22</t>
  </si>
  <si>
    <t>1 Південна.23</t>
  </si>
  <si>
    <t>1 Південна.24</t>
  </si>
  <si>
    <t>2 Південна.15</t>
  </si>
  <si>
    <t>2 Південна.16</t>
  </si>
  <si>
    <t>12.12.24</t>
  </si>
  <si>
    <t>20.12.24</t>
  </si>
  <si>
    <t>05.09.24</t>
  </si>
  <si>
    <t>13.09.24</t>
  </si>
  <si>
    <t>24.09.24</t>
  </si>
  <si>
    <t>2 Південна.18</t>
  </si>
  <si>
    <t>2 Південна.19</t>
  </si>
  <si>
    <t>15.12.22</t>
  </si>
  <si>
    <t>04.01.25</t>
  </si>
  <si>
    <t>2 Південна.21</t>
  </si>
  <si>
    <t>11.06.22</t>
  </si>
  <si>
    <t>2 Південна.23</t>
  </si>
  <si>
    <t>2 Південна.24</t>
  </si>
  <si>
    <t>30.09.22</t>
  </si>
  <si>
    <t>05.11.24</t>
  </si>
  <si>
    <t>3 Південна.16</t>
  </si>
  <si>
    <t>23.10.24</t>
  </si>
  <si>
    <t>3 Південна.22</t>
  </si>
  <si>
    <t>30.10.24</t>
  </si>
  <si>
    <t>Боржники станом на 10.04.25р.</t>
  </si>
  <si>
    <t>14.03.25</t>
  </si>
  <si>
    <t>3 Південна.20</t>
  </si>
  <si>
    <t>04.11.23</t>
  </si>
  <si>
    <t xml:space="preserve"> </t>
  </si>
  <si>
    <t>16.01.25</t>
  </si>
  <si>
    <t xml:space="preserve">  .  .</t>
  </si>
  <si>
    <t>07.10.23</t>
  </si>
  <si>
    <t>30.12.22</t>
  </si>
  <si>
    <t>12.10.19</t>
  </si>
  <si>
    <t>24.07.24</t>
  </si>
  <si>
    <t>28.03.21</t>
  </si>
  <si>
    <t>26.03.25</t>
  </si>
  <si>
    <t>20.06.19</t>
  </si>
  <si>
    <t>02.12.22</t>
  </si>
  <si>
    <t>09.04.20</t>
  </si>
  <si>
    <t>02.06.23</t>
  </si>
  <si>
    <t>28.09.24</t>
  </si>
  <si>
    <t>30.03.25</t>
  </si>
  <si>
    <t>30.06.22</t>
  </si>
  <si>
    <t>29.11.08</t>
  </si>
  <si>
    <t>22.09.21</t>
  </si>
  <si>
    <t>30.05.23</t>
  </si>
  <si>
    <t>18.02.24</t>
  </si>
  <si>
    <t>27.07.24</t>
  </si>
  <si>
    <t>08.02.25</t>
  </si>
  <si>
    <t>02.03.25</t>
  </si>
  <si>
    <t>03.07.24</t>
  </si>
  <si>
    <t>14.09.24</t>
  </si>
  <si>
    <t>18.09.24</t>
  </si>
  <si>
    <t>21.09.24</t>
  </si>
  <si>
    <t>27.08.17</t>
  </si>
  <si>
    <t>09.06.24</t>
  </si>
  <si>
    <t>01.03.25</t>
  </si>
  <si>
    <t>04.09.21</t>
  </si>
  <si>
    <t>15.05.22</t>
  </si>
  <si>
    <t>31.03.24</t>
  </si>
  <si>
    <t>17.09.21</t>
  </si>
  <si>
    <t>02.04.25</t>
  </si>
  <si>
    <t>07.08.22</t>
  </si>
  <si>
    <t>09.09.16</t>
  </si>
  <si>
    <t>7 Південна,12</t>
  </si>
  <si>
    <t>7 Південна,10</t>
  </si>
  <si>
    <t>6 Південна,4</t>
  </si>
  <si>
    <t>6 Південна,5</t>
  </si>
  <si>
    <t>6 Південна,8</t>
  </si>
  <si>
    <t>6 Південна,10</t>
  </si>
  <si>
    <t>6 Південна,11</t>
  </si>
  <si>
    <t>6 Південна,12</t>
  </si>
  <si>
    <t>7 Південна,3</t>
  </si>
  <si>
    <t>7 Південна,11</t>
  </si>
  <si>
    <t>7 Південна,23</t>
  </si>
  <si>
    <t>7 Південна,29</t>
  </si>
  <si>
    <t>8 Південна,4</t>
  </si>
  <si>
    <t>8 Південна,9</t>
  </si>
  <si>
    <t>8 Південна,11</t>
  </si>
  <si>
    <t>10 Південна,2</t>
  </si>
  <si>
    <t>10 Південна,3</t>
  </si>
  <si>
    <t>10 Південна,7</t>
  </si>
  <si>
    <t>11 Південна,3</t>
  </si>
  <si>
    <t>12 Південна,3</t>
  </si>
  <si>
    <t>12 Південна,5</t>
  </si>
  <si>
    <t>9 Південна,1</t>
  </si>
  <si>
    <t>9 Південна,10</t>
  </si>
  <si>
    <t>9 Південна,11</t>
  </si>
  <si>
    <t>13 Південна,3</t>
  </si>
  <si>
    <t>22.10.14</t>
  </si>
  <si>
    <t>19.11.24</t>
  </si>
  <si>
    <t>23.07.23</t>
  </si>
  <si>
    <t>07.10.17</t>
  </si>
  <si>
    <t>19.03.25</t>
  </si>
  <si>
    <t>27.08.24</t>
  </si>
  <si>
    <t>11.09.21</t>
  </si>
  <si>
    <t>22.04.18</t>
  </si>
  <si>
    <t>21.07.24</t>
  </si>
  <si>
    <t>19.02.25</t>
  </si>
  <si>
    <t>23.02.23</t>
  </si>
  <si>
    <t>05.10.24</t>
  </si>
  <si>
    <t>23.03.24</t>
  </si>
  <si>
    <t>15.03.21</t>
  </si>
  <si>
    <t>15.07.21</t>
  </si>
  <si>
    <t>07.11.21</t>
  </si>
  <si>
    <t>18.03.25</t>
  </si>
  <si>
    <t>09.04.25</t>
  </si>
  <si>
    <t>13.08.23</t>
  </si>
  <si>
    <t>07.04.18</t>
  </si>
  <si>
    <t>29.09.24</t>
  </si>
  <si>
    <t>26.11.21</t>
  </si>
  <si>
    <t>31.03.25</t>
  </si>
  <si>
    <t>31.01.24</t>
  </si>
  <si>
    <t>28.05.22</t>
  </si>
  <si>
    <t>24.02.24</t>
  </si>
  <si>
    <t>08.10.22</t>
  </si>
  <si>
    <t>18.05.24</t>
  </si>
  <si>
    <t>05.12.20</t>
  </si>
  <si>
    <t>05.10.22</t>
  </si>
  <si>
    <t>20.09.20</t>
  </si>
  <si>
    <t>13.03.25</t>
  </si>
  <si>
    <t>31.12.20</t>
  </si>
  <si>
    <t>18.09.13</t>
  </si>
  <si>
    <t>04.02.25</t>
  </si>
  <si>
    <t>18.07.21</t>
  </si>
  <si>
    <t>24.03.25</t>
  </si>
  <si>
    <t>02.08.06</t>
  </si>
  <si>
    <t>28.11.15</t>
  </si>
  <si>
    <t>16.01.24</t>
  </si>
  <si>
    <t>4 Південна,49</t>
  </si>
  <si>
    <t>4 Південна,55</t>
  </si>
  <si>
    <t>5 Південна,29</t>
  </si>
  <si>
    <t>5 Південна,33</t>
  </si>
  <si>
    <t>5 Південна,39</t>
  </si>
  <si>
    <t>5 Південна,40</t>
  </si>
  <si>
    <t>5 Південна,48</t>
  </si>
  <si>
    <t>5 Південна,52</t>
  </si>
  <si>
    <t>6 Південна,15</t>
  </si>
  <si>
    <t>6 Південна,20</t>
  </si>
  <si>
    <t>6 Південна,22</t>
  </si>
  <si>
    <t>6 Південна,34</t>
  </si>
  <si>
    <t>6 Південна,36</t>
  </si>
  <si>
    <t>1 Пiвденна,47</t>
  </si>
  <si>
    <t>1 Південна,55</t>
  </si>
  <si>
    <t>1 Південна,56</t>
  </si>
  <si>
    <t>1 Пiвденна,58</t>
  </si>
  <si>
    <t>1 Пiвденна,62</t>
  </si>
  <si>
    <t>1 Південна,63</t>
  </si>
  <si>
    <t>2 Пiвденна,52</t>
  </si>
  <si>
    <t>2 Пiвденна,60</t>
  </si>
  <si>
    <t>2 Південна,62</t>
  </si>
  <si>
    <t>3 Пiвденна,51</t>
  </si>
  <si>
    <t>3 Південна,55</t>
  </si>
  <si>
    <t>3 Південна,64</t>
  </si>
  <si>
    <t>4 Південна,48</t>
  </si>
  <si>
    <t>1 Південна,72</t>
  </si>
  <si>
    <t>1 Південна,79</t>
  </si>
  <si>
    <t>1 Південна,80</t>
  </si>
  <si>
    <t>1 Південна,86</t>
  </si>
  <si>
    <t>2 Південна,74</t>
  </si>
  <si>
    <t>2 Південна,87</t>
  </si>
  <si>
    <t>3 Південна,3</t>
  </si>
  <si>
    <t>3 Південна,4</t>
  </si>
  <si>
    <t>3 Південна,6</t>
  </si>
  <si>
    <t>3 Південна,8</t>
  </si>
  <si>
    <t>3 Південна,21</t>
  </si>
  <si>
    <t>4 Південна,11</t>
  </si>
  <si>
    <t>4 Південна,15</t>
  </si>
  <si>
    <t>4 Південна,17</t>
  </si>
  <si>
    <t>4 Південна,22</t>
  </si>
  <si>
    <t>5 Південна,2-а</t>
  </si>
  <si>
    <t>1 Південна,6</t>
  </si>
  <si>
    <t>1 Південна,7</t>
  </si>
  <si>
    <t>1 Південна,9</t>
  </si>
  <si>
    <t>1 Південна,13</t>
  </si>
  <si>
    <t>1 Південна,14</t>
  </si>
  <si>
    <t>2 Південна,6</t>
  </si>
  <si>
    <t>2 Південна,9</t>
  </si>
  <si>
    <t>2 Південна,10</t>
  </si>
  <si>
    <t>10 Південна,13</t>
  </si>
  <si>
    <t>10 Південна,26</t>
  </si>
  <si>
    <t>10 Південна,28</t>
  </si>
  <si>
    <t>12 Південна,14</t>
  </si>
  <si>
    <t>12 Південна,15</t>
  </si>
  <si>
    <t>12 Південна,16</t>
  </si>
  <si>
    <t>13 Південна,18</t>
  </si>
  <si>
    <t>7 Південна,43</t>
  </si>
  <si>
    <t>9 Південна,28</t>
  </si>
  <si>
    <t>9 Південна,29</t>
  </si>
  <si>
    <t>21.10.24</t>
  </si>
  <si>
    <t>25.03.25</t>
  </si>
  <si>
    <t>6 Південна,42</t>
  </si>
  <si>
    <t>6 Південна,54</t>
  </si>
  <si>
    <t>7 Південна,50</t>
  </si>
  <si>
    <t>21.04.24</t>
  </si>
  <si>
    <t>01.11.23</t>
  </si>
  <si>
    <t>11.04.21</t>
  </si>
  <si>
    <t>11.05.13</t>
  </si>
  <si>
    <t>27.06.21</t>
  </si>
  <si>
    <t>06.09.20</t>
  </si>
  <si>
    <t>24.11.24</t>
  </si>
  <si>
    <t>16.10.22</t>
  </si>
  <si>
    <t>13.09.20</t>
  </si>
  <si>
    <t>14.10.22</t>
  </si>
  <si>
    <t>11.11.18</t>
  </si>
  <si>
    <t>05.04.17</t>
  </si>
  <si>
    <t>22.07.20</t>
  </si>
  <si>
    <t>13.07.24</t>
  </si>
  <si>
    <t>1 Південна,27</t>
  </si>
  <si>
    <t>1 Південна,32</t>
  </si>
  <si>
    <t>1 Південна,33</t>
  </si>
  <si>
    <t>1 Південна,37</t>
  </si>
  <si>
    <t>1 Південна,42</t>
  </si>
  <si>
    <t>1 Південна,45</t>
  </si>
  <si>
    <t>1 Південна,46</t>
  </si>
  <si>
    <t>2 Південна,28</t>
  </si>
  <si>
    <t>2 Південна,37</t>
  </si>
  <si>
    <t>2 Південна,41</t>
  </si>
  <si>
    <t>3 Південна,23</t>
  </si>
  <si>
    <t>3 Південна,25</t>
  </si>
  <si>
    <t>3 Південна,26</t>
  </si>
  <si>
    <t>3 Південна,30</t>
  </si>
  <si>
    <t>3 Південна,34</t>
  </si>
  <si>
    <t>3 Південна,42</t>
  </si>
  <si>
    <t>19.09.22</t>
  </si>
  <si>
    <t>02.05.19</t>
  </si>
  <si>
    <t>04.02.24</t>
  </si>
  <si>
    <t>26.09.24</t>
  </si>
  <si>
    <t>14.10.23</t>
  </si>
  <si>
    <t>06.07.14</t>
  </si>
  <si>
    <t>01.09.24</t>
  </si>
  <si>
    <t>10.03.25</t>
  </si>
  <si>
    <t>5 Південна,54</t>
  </si>
  <si>
    <t>5 Південна,55</t>
  </si>
  <si>
    <t>5 Південна,62</t>
  </si>
  <si>
    <t>5 Південна,63</t>
  </si>
  <si>
    <t>5 Південна,66</t>
  </si>
  <si>
    <t>5 Південна,68</t>
  </si>
  <si>
    <t>4 Південна,65</t>
  </si>
  <si>
    <t>4 Південна,67</t>
  </si>
  <si>
    <t>4 Південна,72</t>
  </si>
  <si>
    <t>27.02.25</t>
  </si>
  <si>
    <t>23.06.24</t>
  </si>
  <si>
    <t>12.11.24</t>
  </si>
  <si>
    <t>25.05.24</t>
  </si>
  <si>
    <t>22.10.20</t>
  </si>
  <si>
    <t>02.06.07</t>
  </si>
  <si>
    <t>14 Південна,3</t>
  </si>
  <si>
    <t>17 Південна,3</t>
  </si>
  <si>
    <t>17 Південна,5</t>
  </si>
  <si>
    <t>17 Південна,7</t>
  </si>
  <si>
    <t>17 Південна,10</t>
  </si>
  <si>
    <t>17 Південна,11</t>
  </si>
  <si>
    <t>18 Пiвденна,6</t>
  </si>
  <si>
    <t>04.04.25</t>
  </si>
  <si>
    <t>22.09.24</t>
  </si>
  <si>
    <t>21.05.20</t>
  </si>
  <si>
    <t>12.10.24</t>
  </si>
  <si>
    <t>06.08.24</t>
  </si>
  <si>
    <t>04.02.21</t>
  </si>
  <si>
    <t>13.04.13</t>
  </si>
  <si>
    <t>4 Південна,19</t>
  </si>
  <si>
    <t>4 Південна,30</t>
  </si>
  <si>
    <t>4 Південна,33</t>
  </si>
  <si>
    <t>4 Південна,42</t>
  </si>
  <si>
    <t>5 Південна,22</t>
  </si>
  <si>
    <t>5 Південна,24</t>
  </si>
  <si>
    <t>5 Південна,28</t>
  </si>
  <si>
    <t>05.06.21</t>
  </si>
  <si>
    <t>23.01.24</t>
  </si>
  <si>
    <t>27.10.24</t>
  </si>
  <si>
    <t>12.09.13</t>
  </si>
  <si>
    <t>11.10.21</t>
  </si>
  <si>
    <t>29.09.12</t>
  </si>
  <si>
    <t>14 Південна,6</t>
  </si>
  <si>
    <t>14 Південна ,8</t>
  </si>
  <si>
    <t>14 Південна,10</t>
  </si>
  <si>
    <t>14 Південна,14</t>
  </si>
  <si>
    <t>14 Південна,15</t>
  </si>
  <si>
    <t>15 Південна,6</t>
  </si>
  <si>
    <t>15 Південна,10</t>
  </si>
  <si>
    <t>15.07.20</t>
  </si>
  <si>
    <t>18.08.21</t>
  </si>
  <si>
    <t>30.10.21</t>
  </si>
  <si>
    <t>3 Південна,66</t>
  </si>
  <si>
    <t>3 Південна,67</t>
  </si>
  <si>
    <t>3 Південна,69</t>
  </si>
  <si>
    <t>3 Південна,73</t>
  </si>
  <si>
    <t>ДЕСНЯНКА-2 МЗ</t>
  </si>
  <si>
    <r>
      <t xml:space="preserve">  ЗАГАЛЬНИЙ БОРГ     </t>
    </r>
    <r>
      <rPr>
        <b/>
        <i/>
        <u/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u/>
        <sz val="28"/>
        <color theme="1"/>
        <rFont val="Calibri"/>
        <family val="2"/>
        <charset val="204"/>
        <scheme val="minor"/>
      </rPr>
      <t xml:space="preserve"> 1 150 711 грн.          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</si>
</sst>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color theme="0"/>
      <name val="Arial"/>
      <family val="2"/>
      <charset val="204"/>
    </font>
    <font>
      <sz val="14"/>
      <color theme="1"/>
      <name val="Arial"/>
      <family val="2"/>
      <charset val="204"/>
    </font>
    <font>
      <b/>
      <i/>
      <sz val="16"/>
      <color theme="0"/>
      <name val="Arial"/>
      <family val="2"/>
      <charset val="204"/>
    </font>
    <font>
      <i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u/>
      <sz val="2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sz val="10"/>
      <color theme="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9" fillId="0" borderId="0">
      <alignment horizontal="left"/>
    </xf>
  </cellStyleXfs>
  <cellXfs count="139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wrapText="1"/>
    </xf>
    <xf numFmtId="0" fontId="12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3" fontId="14" fillId="0" borderId="0" xfId="0" applyNumberFormat="1" applyFont="1" applyAlignment="1">
      <alignment vertical="center"/>
    </xf>
    <xf numFmtId="3" fontId="15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7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3" fontId="19" fillId="0" borderId="0" xfId="0" applyNumberFormat="1" applyFont="1" applyAlignment="1"/>
    <xf numFmtId="3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3" fontId="17" fillId="0" borderId="0" xfId="0" applyNumberFormat="1" applyFont="1" applyBorder="1" applyAlignment="1">
      <alignment horizontal="center" wrapText="1"/>
    </xf>
    <xf numFmtId="164" fontId="18" fillId="0" borderId="0" xfId="0" applyNumberFormat="1" applyFont="1" applyBorder="1" applyAlignment="1">
      <alignment horizontal="center" wrapText="1"/>
    </xf>
    <xf numFmtId="3" fontId="16" fillId="0" borderId="0" xfId="0" applyNumberFormat="1" applyFont="1" applyBorder="1" applyAlignment="1">
      <alignment horizontal="center" vertical="top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top" wrapText="1"/>
    </xf>
    <xf numFmtId="3" fontId="9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3" fillId="0" borderId="0" xfId="0" applyFont="1" applyBorder="1" applyAlignment="1">
      <alignment horizontal="left" wrapText="1"/>
    </xf>
    <xf numFmtId="0" fontId="12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3" fontId="12" fillId="0" borderId="14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wrapText="1"/>
    </xf>
    <xf numFmtId="3" fontId="10" fillId="0" borderId="20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top" wrapText="1"/>
    </xf>
    <xf numFmtId="3" fontId="10" fillId="0" borderId="14" xfId="0" applyNumberFormat="1" applyFont="1" applyBorder="1" applyAlignment="1">
      <alignment horizont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8" fillId="0" borderId="12" xfId="0" applyFont="1" applyBorder="1" applyAlignment="1"/>
    <xf numFmtId="3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8" xfId="0" applyFont="1" applyBorder="1" applyAlignment="1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3" fontId="1" fillId="0" borderId="0" xfId="0" applyNumberFormat="1" applyFont="1" applyBorder="1" applyAlignment="1"/>
    <xf numFmtId="0" fontId="28" fillId="0" borderId="12" xfId="1" applyFont="1" applyBorder="1" applyAlignment="1"/>
    <xf numFmtId="0" fontId="30" fillId="0" borderId="4" xfId="1" applyFont="1" applyBorder="1" applyAlignment="1">
      <alignment horizontal="left"/>
    </xf>
    <xf numFmtId="0" fontId="30" fillId="0" borderId="8" xfId="1" applyFont="1" applyBorder="1" applyAlignment="1"/>
    <xf numFmtId="3" fontId="30" fillId="0" borderId="4" xfId="1" applyNumberFormat="1" applyFont="1" applyBorder="1" applyAlignment="1">
      <alignment horizontal="center"/>
    </xf>
    <xf numFmtId="3" fontId="31" fillId="0" borderId="12" xfId="1" applyNumberFormat="1" applyFont="1" applyBorder="1" applyAlignment="1">
      <alignment horizontal="center"/>
    </xf>
    <xf numFmtId="3" fontId="32" fillId="0" borderId="13" xfId="1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center" vertical="center" wrapText="1"/>
    </xf>
    <xf numFmtId="0" fontId="29" fillId="0" borderId="5" xfId="1" applyBorder="1" applyAlignment="1"/>
    <xf numFmtId="0" fontId="28" fillId="0" borderId="12" xfId="1" applyFont="1" applyBorder="1" applyAlignment="1"/>
    <xf numFmtId="3" fontId="30" fillId="0" borderId="12" xfId="1" applyNumberFormat="1" applyFont="1" applyBorder="1" applyAlignment="1">
      <alignment horizontal="center"/>
    </xf>
    <xf numFmtId="3" fontId="30" fillId="0" borderId="13" xfId="1" applyNumberFormat="1" applyFont="1" applyBorder="1" applyAlignment="1">
      <alignment horizontal="center"/>
    </xf>
    <xf numFmtId="3" fontId="26" fillId="0" borderId="13" xfId="1" applyNumberFormat="1" applyFont="1" applyBorder="1" applyAlignment="1">
      <alignment horizontal="center"/>
    </xf>
    <xf numFmtId="3" fontId="26" fillId="0" borderId="4" xfId="1" applyNumberFormat="1" applyFont="1" applyBorder="1" applyAlignment="1">
      <alignment horizontal="center"/>
    </xf>
    <xf numFmtId="0" fontId="28" fillId="0" borderId="12" xfId="1" applyFont="1" applyBorder="1" applyAlignment="1"/>
    <xf numFmtId="3" fontId="11" fillId="0" borderId="11" xfId="0" applyNumberFormat="1" applyFont="1" applyBorder="1" applyAlignment="1">
      <alignment horizontal="center" vertical="center" wrapText="1"/>
    </xf>
    <xf numFmtId="0" fontId="28" fillId="0" borderId="12" xfId="1" applyFont="1" applyBorder="1" applyAlignment="1"/>
    <xf numFmtId="3" fontId="9" fillId="0" borderId="22" xfId="0" applyNumberFormat="1" applyFont="1" applyBorder="1" applyAlignment="1">
      <alignment horizontal="center" wrapText="1"/>
    </xf>
    <xf numFmtId="0" fontId="28" fillId="0" borderId="4" xfId="1" applyFont="1" applyBorder="1" applyAlignment="1"/>
    <xf numFmtId="0" fontId="30" fillId="0" borderId="4" xfId="1" applyFont="1" applyBorder="1" applyAlignment="1"/>
    <xf numFmtId="3" fontId="23" fillId="0" borderId="4" xfId="0" applyNumberFormat="1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wrapText="1"/>
    </xf>
    <xf numFmtId="0" fontId="28" fillId="0" borderId="12" xfId="1" applyFont="1" applyBorder="1" applyAlignment="1"/>
    <xf numFmtId="0" fontId="28" fillId="0" borderId="12" xfId="1" applyFont="1" applyBorder="1" applyAlignment="1"/>
    <xf numFmtId="3" fontId="11" fillId="0" borderId="3" xfId="0" applyNumberFormat="1" applyFont="1" applyBorder="1" applyAlignment="1">
      <alignment horizontal="center" vertical="center" wrapText="1"/>
    </xf>
    <xf numFmtId="0" fontId="28" fillId="0" borderId="12" xfId="1" applyFont="1" applyBorder="1" applyAlignment="1"/>
    <xf numFmtId="0" fontId="28" fillId="0" borderId="12" xfId="1" applyFont="1" applyBorder="1" applyAlignment="1"/>
    <xf numFmtId="0" fontId="28" fillId="0" borderId="12" xfId="1" applyFont="1" applyBorder="1" applyAlignment="1"/>
    <xf numFmtId="3" fontId="26" fillId="0" borderId="23" xfId="1" applyNumberFormat="1" applyFont="1" applyBorder="1" applyAlignment="1">
      <alignment horizontal="center"/>
    </xf>
    <xf numFmtId="0" fontId="28" fillId="0" borderId="12" xfId="1" applyFont="1" applyBorder="1" applyAlignment="1"/>
    <xf numFmtId="3" fontId="25" fillId="0" borderId="12" xfId="1" applyNumberFormat="1" applyFont="1" applyBorder="1" applyAlignment="1">
      <alignment horizontal="center"/>
    </xf>
    <xf numFmtId="3" fontId="31" fillId="0" borderId="4" xfId="1" applyNumberFormat="1" applyFont="1" applyBorder="1" applyAlignment="1">
      <alignment horizontal="center"/>
    </xf>
    <xf numFmtId="3" fontId="25" fillId="0" borderId="4" xfId="1" applyNumberFormat="1" applyFont="1" applyBorder="1" applyAlignment="1">
      <alignment horizontal="center"/>
    </xf>
    <xf numFmtId="0" fontId="28" fillId="0" borderId="12" xfId="1" applyFont="1" applyBorder="1" applyAlignment="1"/>
    <xf numFmtId="0" fontId="28" fillId="0" borderId="12" xfId="1" applyFont="1" applyBorder="1" applyAlignment="1"/>
    <xf numFmtId="3" fontId="9" fillId="0" borderId="20" xfId="0" applyNumberFormat="1" applyFont="1" applyBorder="1" applyAlignment="1">
      <alignment horizontal="center" vertical="center" wrapText="1"/>
    </xf>
    <xf numFmtId="0" fontId="28" fillId="0" borderId="12" xfId="1" applyFont="1" applyBorder="1" applyAlignment="1"/>
    <xf numFmtId="0" fontId="28" fillId="0" borderId="12" xfId="1" applyFont="1" applyBorder="1" applyAlignment="1"/>
    <xf numFmtId="3" fontId="24" fillId="0" borderId="14" xfId="0" applyNumberFormat="1" applyFont="1" applyBorder="1" applyAlignment="1">
      <alignment horizontal="center" wrapText="1"/>
    </xf>
    <xf numFmtId="0" fontId="30" fillId="0" borderId="8" xfId="1" applyFont="1" applyBorder="1" applyAlignment="1">
      <alignment horizontal="center"/>
    </xf>
    <xf numFmtId="0" fontId="28" fillId="0" borderId="12" xfId="1" applyFont="1" applyBorder="1" applyAlignment="1"/>
    <xf numFmtId="0" fontId="28" fillId="0" borderId="12" xfId="1" applyFont="1" applyBorder="1" applyAlignment="1"/>
    <xf numFmtId="3" fontId="26" fillId="0" borderId="12" xfId="1" applyNumberFormat="1" applyFont="1" applyBorder="1" applyAlignment="1">
      <alignment horizontal="center"/>
    </xf>
    <xf numFmtId="0" fontId="28" fillId="0" borderId="12" xfId="1" applyFont="1" applyBorder="1" applyAlignment="1"/>
    <xf numFmtId="0" fontId="16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3" fontId="14" fillId="0" borderId="18" xfId="0" applyNumberFormat="1" applyFont="1" applyBorder="1" applyAlignment="1">
      <alignment horizontal="right" vertical="top" wrapText="1"/>
    </xf>
    <xf numFmtId="0" fontId="27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opLeftCell="A12" workbookViewId="0">
      <selection activeCell="E26" sqref="E26"/>
    </sheetView>
  </sheetViews>
  <sheetFormatPr defaultRowHeight="15"/>
  <cols>
    <col min="1" max="1" width="2.7109375" customWidth="1"/>
    <col min="2" max="2" width="21.140625" customWidth="1"/>
    <col min="3" max="3" width="20.7109375" customWidth="1"/>
    <col min="4" max="4" width="13" customWidth="1"/>
    <col min="5" max="5" width="15" customWidth="1"/>
    <col min="6" max="6" width="11.7109375" customWidth="1"/>
    <col min="7" max="7" width="14.85546875" customWidth="1"/>
    <col min="8" max="8" width="14" customWidth="1"/>
  </cols>
  <sheetData>
    <row r="1" spans="1:9" ht="18.75">
      <c r="B1" s="114" t="s">
        <v>14</v>
      </c>
      <c r="C1" s="114"/>
      <c r="D1" s="114"/>
      <c r="E1" s="114"/>
      <c r="F1" s="114"/>
      <c r="G1" s="114"/>
      <c r="H1" s="114"/>
      <c r="I1" s="65"/>
    </row>
    <row r="2" spans="1:9" ht="26.25">
      <c r="B2" s="113" t="s">
        <v>67</v>
      </c>
      <c r="C2" s="113"/>
      <c r="D2" s="113"/>
      <c r="E2" s="113"/>
      <c r="F2" s="113"/>
      <c r="G2" s="113"/>
      <c r="H2" s="113"/>
      <c r="I2" s="64"/>
    </row>
    <row r="3" spans="1:9" ht="15" customHeight="1">
      <c r="B3" s="118" t="s">
        <v>0</v>
      </c>
      <c r="C3" s="119"/>
      <c r="D3" s="123" t="s">
        <v>11</v>
      </c>
      <c r="E3" s="122" t="s">
        <v>12</v>
      </c>
      <c r="F3" s="122" t="s">
        <v>1</v>
      </c>
      <c r="G3" s="122" t="s">
        <v>2</v>
      </c>
      <c r="H3" s="115" t="s">
        <v>16</v>
      </c>
    </row>
    <row r="4" spans="1:9" ht="15" customHeight="1">
      <c r="B4" s="120"/>
      <c r="C4" s="121"/>
      <c r="D4" s="124"/>
      <c r="E4" s="122"/>
      <c r="F4" s="122"/>
      <c r="G4" s="122"/>
      <c r="H4" s="115"/>
    </row>
    <row r="5" spans="1:9" ht="60" customHeight="1">
      <c r="B5" s="1" t="s">
        <v>3</v>
      </c>
      <c r="C5" s="1" t="s">
        <v>15</v>
      </c>
      <c r="D5" s="125"/>
      <c r="E5" s="122"/>
      <c r="F5" s="122"/>
      <c r="G5" s="122"/>
      <c r="H5" s="115"/>
    </row>
    <row r="6" spans="1:9" ht="23.1" customHeight="1">
      <c r="B6" s="57" t="s">
        <v>17</v>
      </c>
      <c r="C6" s="2"/>
      <c r="D6" s="54" t="s">
        <v>13</v>
      </c>
      <c r="E6" s="55" t="s">
        <v>4</v>
      </c>
      <c r="F6" s="4" t="s">
        <v>5</v>
      </c>
      <c r="G6" s="4" t="s">
        <v>5</v>
      </c>
      <c r="H6" s="5" t="s">
        <v>5</v>
      </c>
    </row>
    <row r="7" spans="1:9" ht="6" customHeight="1">
      <c r="B7" s="2"/>
      <c r="C7" s="2"/>
      <c r="D7" s="2"/>
      <c r="E7" s="6"/>
      <c r="F7" s="4"/>
      <c r="G7" s="4"/>
      <c r="H7" s="5"/>
    </row>
    <row r="8" spans="1:9" ht="21" customHeight="1">
      <c r="A8">
        <v>1</v>
      </c>
      <c r="B8" s="60"/>
      <c r="C8" s="62" t="s">
        <v>33</v>
      </c>
      <c r="D8" s="63" t="s">
        <v>36</v>
      </c>
      <c r="E8" s="56">
        <v>0</v>
      </c>
      <c r="F8" s="33"/>
      <c r="G8" s="61">
        <v>4180.6000000000004</v>
      </c>
      <c r="H8" s="7">
        <f>F8+G8</f>
        <v>4180.6000000000004</v>
      </c>
    </row>
    <row r="9" spans="1:9" ht="21" customHeight="1">
      <c r="A9">
        <v>2</v>
      </c>
      <c r="B9" s="60"/>
      <c r="C9" s="62" t="s">
        <v>34</v>
      </c>
      <c r="D9" s="63" t="s">
        <v>37</v>
      </c>
      <c r="E9" s="56"/>
      <c r="F9" s="33"/>
      <c r="G9" s="61">
        <v>1544.6</v>
      </c>
      <c r="H9" s="7">
        <f t="shared" ref="H9:H25" si="0">F9+G9</f>
        <v>1544.6</v>
      </c>
    </row>
    <row r="10" spans="1:9" ht="21" customHeight="1">
      <c r="A10">
        <v>3</v>
      </c>
      <c r="B10" s="60"/>
      <c r="C10" s="62" t="s">
        <v>35</v>
      </c>
      <c r="D10" s="63" t="s">
        <v>38</v>
      </c>
      <c r="E10" s="56"/>
      <c r="F10" s="33"/>
      <c r="G10" s="61">
        <v>1544.6</v>
      </c>
      <c r="H10" s="7">
        <f t="shared" si="0"/>
        <v>1544.6</v>
      </c>
    </row>
    <row r="11" spans="1:9" ht="21" customHeight="1">
      <c r="A11">
        <v>4</v>
      </c>
      <c r="B11" s="60"/>
      <c r="C11" s="62" t="s">
        <v>39</v>
      </c>
      <c r="D11" s="63" t="s">
        <v>41</v>
      </c>
      <c r="E11" s="56"/>
      <c r="F11" s="33"/>
      <c r="G11" s="61">
        <v>7884.6</v>
      </c>
      <c r="H11" s="7">
        <f t="shared" si="0"/>
        <v>7884.6</v>
      </c>
    </row>
    <row r="12" spans="1:9" ht="21" customHeight="1">
      <c r="A12">
        <v>5</v>
      </c>
      <c r="B12" s="60"/>
      <c r="C12" s="62" t="s">
        <v>40</v>
      </c>
      <c r="D12" s="63" t="s">
        <v>42</v>
      </c>
      <c r="E12" s="56"/>
      <c r="F12" s="33"/>
      <c r="G12" s="61">
        <v>1734.6</v>
      </c>
      <c r="H12" s="7">
        <f t="shared" si="0"/>
        <v>1734.6</v>
      </c>
    </row>
    <row r="13" spans="1:9" ht="21" customHeight="1">
      <c r="A13">
        <v>6</v>
      </c>
      <c r="B13" s="60"/>
      <c r="C13" s="62" t="s">
        <v>43</v>
      </c>
      <c r="D13" s="63" t="s">
        <v>48</v>
      </c>
      <c r="E13" s="56"/>
      <c r="F13" s="33"/>
      <c r="G13" s="61">
        <v>3134.6</v>
      </c>
      <c r="H13" s="7">
        <f t="shared" si="0"/>
        <v>3134.6</v>
      </c>
    </row>
    <row r="14" spans="1:9" ht="21" customHeight="1">
      <c r="A14">
        <v>7</v>
      </c>
      <c r="B14" s="60"/>
      <c r="C14" s="62" t="s">
        <v>44</v>
      </c>
      <c r="D14" s="63" t="s">
        <v>49</v>
      </c>
      <c r="E14" s="56"/>
      <c r="F14" s="33"/>
      <c r="G14" s="61">
        <v>1781.1</v>
      </c>
      <c r="H14" s="7">
        <f t="shared" si="0"/>
        <v>1781.1</v>
      </c>
    </row>
    <row r="15" spans="1:9" ht="21" customHeight="1">
      <c r="A15">
        <v>8</v>
      </c>
      <c r="B15" s="60"/>
      <c r="C15" s="62" t="s">
        <v>45</v>
      </c>
      <c r="D15" s="63" t="s">
        <v>50</v>
      </c>
      <c r="E15" s="56"/>
      <c r="F15" s="33"/>
      <c r="G15" s="61">
        <v>1544.6</v>
      </c>
      <c r="H15" s="7">
        <f t="shared" si="0"/>
        <v>1544.6</v>
      </c>
    </row>
    <row r="16" spans="1:9" ht="21" customHeight="1">
      <c r="A16">
        <v>9</v>
      </c>
      <c r="B16" s="60"/>
      <c r="C16" s="62" t="s">
        <v>46</v>
      </c>
      <c r="D16" s="63" t="s">
        <v>51</v>
      </c>
      <c r="E16" s="56"/>
      <c r="F16" s="33"/>
      <c r="G16" s="61">
        <v>1981.6</v>
      </c>
      <c r="H16" s="7">
        <f t="shared" si="0"/>
        <v>1981.6</v>
      </c>
    </row>
    <row r="17" spans="1:8" ht="21" customHeight="1">
      <c r="A17">
        <v>10</v>
      </c>
      <c r="B17" s="60"/>
      <c r="C17" s="62" t="s">
        <v>47</v>
      </c>
      <c r="D17" s="63" t="s">
        <v>52</v>
      </c>
      <c r="E17" s="56"/>
      <c r="F17" s="33"/>
      <c r="G17" s="61">
        <v>1544.6</v>
      </c>
      <c r="H17" s="7">
        <f t="shared" si="0"/>
        <v>1544.6</v>
      </c>
    </row>
    <row r="18" spans="1:8" ht="21" customHeight="1">
      <c r="A18">
        <v>11</v>
      </c>
      <c r="B18" s="60"/>
      <c r="C18" s="62" t="s">
        <v>53</v>
      </c>
      <c r="D18" s="63" t="s">
        <v>55</v>
      </c>
      <c r="E18" s="56"/>
      <c r="F18" s="33"/>
      <c r="G18" s="61">
        <v>1544.6</v>
      </c>
      <c r="H18" s="7">
        <f t="shared" si="0"/>
        <v>1544.6</v>
      </c>
    </row>
    <row r="19" spans="1:8" ht="21" customHeight="1">
      <c r="A19">
        <v>12</v>
      </c>
      <c r="B19" s="60"/>
      <c r="C19" s="62" t="s">
        <v>54</v>
      </c>
      <c r="D19" s="63" t="s">
        <v>56</v>
      </c>
      <c r="E19" s="56"/>
      <c r="F19" s="33"/>
      <c r="G19" s="61">
        <v>1044.5999999999999</v>
      </c>
      <c r="H19" s="7">
        <f t="shared" si="0"/>
        <v>1044.5999999999999</v>
      </c>
    </row>
    <row r="20" spans="1:8" ht="21" customHeight="1">
      <c r="A20">
        <v>13</v>
      </c>
      <c r="B20" s="60"/>
      <c r="C20" s="62" t="s">
        <v>57</v>
      </c>
      <c r="D20" s="63" t="s">
        <v>58</v>
      </c>
      <c r="E20" s="56"/>
      <c r="F20" s="33"/>
      <c r="G20" s="61">
        <v>2314.6</v>
      </c>
      <c r="H20" s="7">
        <f t="shared" si="0"/>
        <v>2314.6</v>
      </c>
    </row>
    <row r="21" spans="1:8" ht="21" customHeight="1">
      <c r="A21">
        <v>14</v>
      </c>
      <c r="B21" s="60"/>
      <c r="C21" s="62" t="s">
        <v>59</v>
      </c>
      <c r="D21" s="63" t="s">
        <v>61</v>
      </c>
      <c r="E21" s="56"/>
      <c r="F21" s="33"/>
      <c r="G21" s="61">
        <v>2034.6</v>
      </c>
      <c r="H21" s="7">
        <f t="shared" si="0"/>
        <v>2034.6</v>
      </c>
    </row>
    <row r="22" spans="1:8" ht="21" customHeight="1">
      <c r="A22">
        <v>15</v>
      </c>
      <c r="B22" s="60"/>
      <c r="C22" s="62" t="s">
        <v>60</v>
      </c>
      <c r="D22" s="63" t="s">
        <v>62</v>
      </c>
      <c r="E22" s="56"/>
      <c r="F22" s="33"/>
      <c r="G22" s="61">
        <v>1544.6</v>
      </c>
      <c r="H22" s="7">
        <f t="shared" si="0"/>
        <v>1544.6</v>
      </c>
    </row>
    <row r="23" spans="1:8" ht="21" customHeight="1">
      <c r="A23">
        <v>16</v>
      </c>
      <c r="B23" s="60"/>
      <c r="C23" s="62" t="s">
        <v>63</v>
      </c>
      <c r="D23" s="63" t="s">
        <v>64</v>
      </c>
      <c r="E23" s="56"/>
      <c r="F23" s="33"/>
      <c r="G23" s="61">
        <v>1544.6</v>
      </c>
      <c r="H23" s="7">
        <f t="shared" si="0"/>
        <v>1544.6</v>
      </c>
    </row>
    <row r="24" spans="1:8" ht="21" customHeight="1">
      <c r="A24">
        <v>17</v>
      </c>
      <c r="B24" s="68"/>
      <c r="C24" s="69" t="s">
        <v>69</v>
      </c>
      <c r="D24" s="70" t="s">
        <v>68</v>
      </c>
      <c r="E24" s="72">
        <v>2846</v>
      </c>
      <c r="F24" s="71">
        <v>16137</v>
      </c>
      <c r="G24" s="73">
        <v>0</v>
      </c>
      <c r="H24" s="7">
        <f t="shared" si="0"/>
        <v>16137</v>
      </c>
    </row>
    <row r="25" spans="1:8" ht="21" customHeight="1">
      <c r="A25">
        <v>18</v>
      </c>
      <c r="B25" s="60"/>
      <c r="C25" s="62" t="s">
        <v>65</v>
      </c>
      <c r="D25" s="63" t="s">
        <v>66</v>
      </c>
      <c r="E25" s="56">
        <v>0</v>
      </c>
      <c r="F25" s="33"/>
      <c r="G25" s="61">
        <v>3434.6</v>
      </c>
      <c r="H25" s="7">
        <f t="shared" si="0"/>
        <v>3434.6</v>
      </c>
    </row>
    <row r="26" spans="1:8" ht="21" customHeight="1" thickBot="1">
      <c r="B26" s="8" t="s">
        <v>6</v>
      </c>
      <c r="C26" s="9"/>
      <c r="D26" s="9"/>
      <c r="E26" s="34">
        <f t="shared" ref="E26:G26" si="1">SUM(E8:E25)</f>
        <v>2846</v>
      </c>
      <c r="F26" s="74">
        <f t="shared" si="1"/>
        <v>16137</v>
      </c>
      <c r="G26" s="74">
        <f t="shared" si="1"/>
        <v>40337.699999999983</v>
      </c>
      <c r="H26" s="34">
        <f>SUM(H8:H25)</f>
        <v>56474.699999999983</v>
      </c>
    </row>
    <row r="27" spans="1:8" ht="34.5" customHeight="1">
      <c r="B27" s="10" t="s">
        <v>7</v>
      </c>
      <c r="C27" s="116">
        <f>H26</f>
        <v>56474.699999999983</v>
      </c>
      <c r="D27" s="116"/>
      <c r="E27" s="117"/>
      <c r="F27" s="117"/>
      <c r="G27" s="11" t="s">
        <v>5</v>
      </c>
      <c r="H27" s="12"/>
    </row>
    <row r="28" spans="1:8" ht="6" customHeight="1">
      <c r="B28" s="13"/>
      <c r="C28" s="14"/>
      <c r="D28" s="14"/>
      <c r="E28" s="15"/>
      <c r="F28" s="16"/>
      <c r="G28" s="17"/>
      <c r="H28" s="18"/>
    </row>
    <row r="29" spans="1:8" ht="18.75">
      <c r="B29" s="19" t="s">
        <v>8</v>
      </c>
      <c r="C29" s="20"/>
      <c r="D29" s="20"/>
      <c r="E29" s="21"/>
      <c r="F29" s="22"/>
      <c r="G29" s="23"/>
      <c r="H29" s="24"/>
    </row>
    <row r="30" spans="1:8" ht="18.75">
      <c r="B30" s="19" t="s">
        <v>9</v>
      </c>
      <c r="C30" s="20"/>
      <c r="D30" s="20"/>
      <c r="E30" s="21"/>
      <c r="F30" s="22"/>
      <c r="G30" s="23"/>
      <c r="H30" s="24"/>
    </row>
    <row r="31" spans="1:8" ht="6" customHeight="1">
      <c r="B31" s="25"/>
      <c r="C31" s="26"/>
      <c r="D31" s="26"/>
      <c r="E31" s="27"/>
      <c r="F31" s="16"/>
      <c r="G31" s="16"/>
      <c r="H31" s="28"/>
    </row>
    <row r="32" spans="1:8" ht="18.75">
      <c r="B32" s="13"/>
      <c r="C32" s="14"/>
      <c r="D32" s="14"/>
      <c r="E32" s="15"/>
      <c r="F32" s="16"/>
      <c r="G32" s="29" t="s">
        <v>10</v>
      </c>
      <c r="H32" s="18"/>
    </row>
  </sheetData>
  <mergeCells count="9">
    <mergeCell ref="B2:H2"/>
    <mergeCell ref="B1:H1"/>
    <mergeCell ref="H3:H5"/>
    <mergeCell ref="C27:F27"/>
    <mergeCell ref="B3:C4"/>
    <mergeCell ref="E3:E5"/>
    <mergeCell ref="F3:F5"/>
    <mergeCell ref="G3:G5"/>
    <mergeCell ref="D3:D5"/>
  </mergeCells>
  <pageMargins left="0" right="0" top="0" bottom="0" header="0.31496062992125984" footer="0.31496062992125984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4"/>
  <sheetViews>
    <sheetView topLeftCell="A5" workbookViewId="0">
      <selection activeCell="C8" sqref="C8:G17"/>
    </sheetView>
  </sheetViews>
  <sheetFormatPr defaultRowHeight="15"/>
  <cols>
    <col min="1" max="1" width="3.140625" customWidth="1"/>
    <col min="2" max="2" width="20.7109375" customWidth="1"/>
    <col min="3" max="3" width="20.5703125" customWidth="1"/>
    <col min="4" max="4" width="14.7109375" customWidth="1"/>
    <col min="5" max="5" width="15.1406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25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97"/>
      <c r="C8" s="69" t="s">
        <v>223</v>
      </c>
      <c r="D8" s="70" t="s">
        <v>167</v>
      </c>
      <c r="E8" s="77" t="s">
        <v>71</v>
      </c>
      <c r="F8" s="80">
        <v>0</v>
      </c>
      <c r="G8" s="78">
        <v>3153</v>
      </c>
      <c r="H8" s="7">
        <f>F8+G8</f>
        <v>3153</v>
      </c>
    </row>
    <row r="9" spans="1:10" ht="22.9" customHeight="1">
      <c r="A9">
        <v>2</v>
      </c>
      <c r="B9" s="97"/>
      <c r="C9" s="69" t="s">
        <v>224</v>
      </c>
      <c r="D9" s="70" t="s">
        <v>168</v>
      </c>
      <c r="E9" s="77" t="s">
        <v>71</v>
      </c>
      <c r="F9" s="80">
        <v>0</v>
      </c>
      <c r="G9" s="78">
        <v>4330</v>
      </c>
      <c r="H9" s="7">
        <f t="shared" ref="H9:H17" si="0">F9+G9</f>
        <v>4330</v>
      </c>
    </row>
    <row r="10" spans="1:10" ht="22.9" customHeight="1">
      <c r="A10">
        <v>3</v>
      </c>
      <c r="B10" s="97"/>
      <c r="C10" s="69" t="s">
        <v>225</v>
      </c>
      <c r="D10" s="70" t="s">
        <v>169</v>
      </c>
      <c r="E10" s="72">
        <v>4250</v>
      </c>
      <c r="F10" s="71">
        <v>24098</v>
      </c>
      <c r="G10" s="79">
        <v>0</v>
      </c>
      <c r="H10" s="7">
        <f t="shared" si="0"/>
        <v>24098</v>
      </c>
    </row>
    <row r="11" spans="1:10" ht="22.9" customHeight="1">
      <c r="A11">
        <v>4</v>
      </c>
      <c r="B11" s="97"/>
      <c r="C11" s="69" t="s">
        <v>226</v>
      </c>
      <c r="D11" s="70" t="s">
        <v>149</v>
      </c>
      <c r="E11" s="72">
        <v>1955</v>
      </c>
      <c r="F11" s="71">
        <v>11085</v>
      </c>
      <c r="G11" s="79">
        <v>0</v>
      </c>
      <c r="H11" s="7">
        <f t="shared" si="0"/>
        <v>11085</v>
      </c>
    </row>
    <row r="12" spans="1:10" ht="22.9" customHeight="1">
      <c r="A12">
        <v>5</v>
      </c>
      <c r="B12" s="97"/>
      <c r="C12" s="69" t="s">
        <v>227</v>
      </c>
      <c r="D12" s="70" t="s">
        <v>137</v>
      </c>
      <c r="E12" s="72">
        <v>1587</v>
      </c>
      <c r="F12" s="71">
        <v>8998</v>
      </c>
      <c r="G12" s="79">
        <v>0</v>
      </c>
      <c r="H12" s="7">
        <f t="shared" si="0"/>
        <v>8998</v>
      </c>
    </row>
    <row r="13" spans="1:10" ht="22.9" customHeight="1">
      <c r="A13">
        <v>6</v>
      </c>
      <c r="B13" s="97"/>
      <c r="C13" s="69" t="s">
        <v>228</v>
      </c>
      <c r="D13" s="70" t="s">
        <v>170</v>
      </c>
      <c r="E13" s="72" t="s">
        <v>71</v>
      </c>
      <c r="F13" s="80">
        <v>0</v>
      </c>
      <c r="G13" s="78">
        <v>17585</v>
      </c>
      <c r="H13" s="7">
        <f t="shared" si="0"/>
        <v>17585</v>
      </c>
    </row>
    <row r="14" spans="1:10" ht="22.9" customHeight="1">
      <c r="A14">
        <v>7</v>
      </c>
      <c r="B14" s="97"/>
      <c r="C14" s="69" t="s">
        <v>229</v>
      </c>
      <c r="D14" s="70" t="s">
        <v>137</v>
      </c>
      <c r="E14" s="72">
        <v>7243</v>
      </c>
      <c r="F14" s="71">
        <v>41068</v>
      </c>
      <c r="G14" s="79">
        <v>0</v>
      </c>
      <c r="H14" s="7">
        <f t="shared" si="0"/>
        <v>41068</v>
      </c>
    </row>
    <row r="15" spans="1:10" ht="22.9" customHeight="1">
      <c r="A15">
        <v>8</v>
      </c>
      <c r="B15" s="97"/>
      <c r="C15" s="69" t="s">
        <v>230</v>
      </c>
      <c r="D15" s="70" t="s">
        <v>56</v>
      </c>
      <c r="E15" s="72">
        <v>1631</v>
      </c>
      <c r="F15" s="71">
        <v>9248</v>
      </c>
      <c r="G15" s="78">
        <v>2890</v>
      </c>
      <c r="H15" s="7">
        <f t="shared" si="0"/>
        <v>12138</v>
      </c>
    </row>
    <row r="16" spans="1:10" ht="22.9" customHeight="1">
      <c r="A16">
        <v>9</v>
      </c>
      <c r="B16" s="97"/>
      <c r="C16" s="69" t="s">
        <v>231</v>
      </c>
      <c r="D16" s="70" t="s">
        <v>171</v>
      </c>
      <c r="E16" s="72" t="s">
        <v>71</v>
      </c>
      <c r="F16" s="80">
        <v>0</v>
      </c>
      <c r="G16" s="78">
        <v>11810</v>
      </c>
      <c r="H16" s="7">
        <f t="shared" si="0"/>
        <v>11810</v>
      </c>
    </row>
    <row r="17" spans="1:8" ht="22.9" customHeight="1">
      <c r="A17">
        <v>10</v>
      </c>
      <c r="B17" s="97"/>
      <c r="C17" s="69" t="s">
        <v>232</v>
      </c>
      <c r="D17" s="70" t="s">
        <v>172</v>
      </c>
      <c r="E17" s="72">
        <v>561</v>
      </c>
      <c r="F17" s="71">
        <v>3181</v>
      </c>
      <c r="G17" s="78">
        <v>2890.2</v>
      </c>
      <c r="H17" s="7">
        <f t="shared" si="0"/>
        <v>6071.2</v>
      </c>
    </row>
    <row r="18" spans="1:8" ht="22.9" customHeight="1" thickBot="1">
      <c r="B18" s="40" t="s">
        <v>6</v>
      </c>
      <c r="C18" s="41"/>
      <c r="D18" s="41"/>
      <c r="E18" s="43">
        <f t="shared" ref="E18:G18" si="1">SUM(E8:E17)</f>
        <v>17227</v>
      </c>
      <c r="F18" s="43">
        <f t="shared" si="1"/>
        <v>97678</v>
      </c>
      <c r="G18" s="43">
        <f t="shared" si="1"/>
        <v>42658.2</v>
      </c>
      <c r="H18" s="43">
        <f>SUM(H8:H17)</f>
        <v>140336.20000000001</v>
      </c>
    </row>
    <row r="19" spans="1:8" ht="36">
      <c r="B19" s="10" t="s">
        <v>7</v>
      </c>
      <c r="C19" s="116">
        <f>H18</f>
        <v>140336.20000000001</v>
      </c>
      <c r="D19" s="116"/>
      <c r="E19" s="117"/>
      <c r="F19" s="117"/>
      <c r="G19" s="11" t="s">
        <v>5</v>
      </c>
      <c r="H19" s="12"/>
    </row>
    <row r="20" spans="1:8" ht="6" customHeight="1">
      <c r="B20" s="13"/>
      <c r="C20" s="14"/>
      <c r="D20" s="14"/>
      <c r="E20" s="15"/>
      <c r="F20" s="16"/>
      <c r="G20" s="17"/>
      <c r="H20" s="18"/>
    </row>
    <row r="21" spans="1:8" ht="18.75">
      <c r="B21" s="19" t="s">
        <v>8</v>
      </c>
      <c r="C21" s="20"/>
      <c r="D21" s="20"/>
      <c r="E21" s="21"/>
      <c r="F21" s="22"/>
      <c r="G21" s="23"/>
      <c r="H21" s="24"/>
    </row>
    <row r="22" spans="1:8" ht="18.75">
      <c r="B22" s="19" t="s">
        <v>9</v>
      </c>
      <c r="C22" s="20"/>
      <c r="D22" s="20"/>
      <c r="E22" s="21"/>
      <c r="F22" s="22"/>
      <c r="G22" s="23"/>
      <c r="H22" s="24"/>
    </row>
    <row r="23" spans="1:8" ht="6" customHeight="1">
      <c r="B23" s="25"/>
      <c r="C23" s="26"/>
      <c r="D23" s="26"/>
      <c r="E23" s="27"/>
      <c r="F23" s="16"/>
      <c r="G23" s="16"/>
      <c r="H23" s="28"/>
    </row>
    <row r="24" spans="1:8" ht="18.75">
      <c r="B24" s="13"/>
      <c r="C24" s="14"/>
      <c r="D24" s="14"/>
      <c r="E24" s="15"/>
      <c r="F24" s="16"/>
      <c r="G24" s="29" t="s">
        <v>10</v>
      </c>
      <c r="H24" s="18"/>
    </row>
  </sheetData>
  <mergeCells count="9">
    <mergeCell ref="B1:H1"/>
    <mergeCell ref="B2:H2"/>
    <mergeCell ref="D3:D5"/>
    <mergeCell ref="H3:H5"/>
    <mergeCell ref="C19:F19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C8" sqref="C8:G10"/>
    </sheetView>
  </sheetViews>
  <sheetFormatPr defaultRowHeight="15"/>
  <cols>
    <col min="1" max="1" width="2.28515625" customWidth="1"/>
    <col min="2" max="2" width="24" customWidth="1"/>
    <col min="3" max="3" width="20.7109375" customWidth="1"/>
    <col min="4" max="4" width="14.7109375" customWidth="1"/>
    <col min="5" max="5" width="15.5703125" customWidth="1"/>
    <col min="6" max="6" width="11.7109375" customWidth="1"/>
    <col min="7" max="7" width="15.85546875" customWidth="1"/>
    <col min="8" max="8" width="1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9" t="s">
        <v>26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1"/>
      <c r="C8" s="69" t="s">
        <v>235</v>
      </c>
      <c r="D8" s="70" t="s">
        <v>233</v>
      </c>
      <c r="E8" s="72" t="s">
        <v>71</v>
      </c>
      <c r="F8" s="80">
        <v>0</v>
      </c>
      <c r="G8" s="78">
        <v>2170</v>
      </c>
      <c r="H8" s="7">
        <f>F8+G8</f>
        <v>2170</v>
      </c>
    </row>
    <row r="9" spans="1:10" ht="22.9" customHeight="1">
      <c r="A9">
        <v>2</v>
      </c>
      <c r="B9" s="101"/>
      <c r="C9" s="69" t="s">
        <v>236</v>
      </c>
      <c r="D9" s="70" t="s">
        <v>234</v>
      </c>
      <c r="E9" s="72">
        <v>2507</v>
      </c>
      <c r="F9" s="71">
        <v>14215</v>
      </c>
      <c r="G9" s="79">
        <v>0</v>
      </c>
      <c r="H9" s="7">
        <f t="shared" ref="H9:H10" si="0">F9+G9</f>
        <v>14215</v>
      </c>
    </row>
    <row r="10" spans="1:10" ht="22.9" customHeight="1">
      <c r="A10">
        <v>3</v>
      </c>
      <c r="B10" s="101"/>
      <c r="C10" s="69" t="s">
        <v>237</v>
      </c>
      <c r="D10" s="70" t="s">
        <v>73</v>
      </c>
      <c r="E10" s="72" t="s">
        <v>71</v>
      </c>
      <c r="F10" s="80">
        <v>0</v>
      </c>
      <c r="G10" s="78">
        <v>15135</v>
      </c>
      <c r="H10" s="7">
        <f t="shared" si="0"/>
        <v>15135</v>
      </c>
    </row>
    <row r="11" spans="1:10" ht="22.9" customHeight="1" thickBot="1">
      <c r="B11" s="40" t="s">
        <v>6</v>
      </c>
      <c r="C11" s="41"/>
      <c r="D11" s="41"/>
      <c r="E11" s="43">
        <f>SUM(E8:E10)</f>
        <v>2507</v>
      </c>
      <c r="F11" s="44">
        <f>SUM(F8:F10)</f>
        <v>14215</v>
      </c>
      <c r="G11" s="44">
        <f>SUM(G8:G10)</f>
        <v>17305</v>
      </c>
      <c r="H11" s="43">
        <f>SUM(H8:H10)</f>
        <v>31520</v>
      </c>
    </row>
    <row r="12" spans="1:10" ht="36" customHeight="1">
      <c r="B12" s="10" t="s">
        <v>7</v>
      </c>
      <c r="C12" s="116">
        <f>H11</f>
        <v>31520</v>
      </c>
      <c r="D12" s="116"/>
      <c r="E12" s="117"/>
      <c r="F12" s="117"/>
      <c r="G12" s="11" t="s">
        <v>5</v>
      </c>
      <c r="H12" s="12"/>
    </row>
    <row r="13" spans="1:10" ht="6" customHeight="1">
      <c r="B13" s="13"/>
      <c r="C13" s="14"/>
      <c r="D13" s="14"/>
      <c r="E13" s="15"/>
      <c r="F13" s="16"/>
      <c r="G13" s="17"/>
      <c r="H13" s="18"/>
    </row>
    <row r="14" spans="1:10" ht="18.75">
      <c r="B14" s="19" t="s">
        <v>8</v>
      </c>
      <c r="C14" s="20"/>
      <c r="D14" s="20"/>
      <c r="E14" s="21"/>
      <c r="F14" s="22"/>
      <c r="G14" s="23"/>
      <c r="H14" s="24"/>
    </row>
    <row r="15" spans="1:10" ht="18.75">
      <c r="B15" s="19" t="s">
        <v>9</v>
      </c>
      <c r="C15" s="20"/>
      <c r="D15" s="20"/>
      <c r="E15" s="21"/>
      <c r="F15" s="22"/>
      <c r="G15" s="23"/>
      <c r="H15" s="24"/>
    </row>
    <row r="16" spans="1:10" ht="6" customHeight="1">
      <c r="B16" s="25"/>
      <c r="C16" s="26"/>
      <c r="D16" s="26"/>
      <c r="E16" s="27"/>
      <c r="F16" s="16"/>
      <c r="G16" s="16"/>
      <c r="H16" s="28"/>
    </row>
    <row r="17" spans="2:8" ht="18.75">
      <c r="B17" s="13"/>
      <c r="C17" s="14"/>
      <c r="D17" s="14"/>
      <c r="E17" s="15"/>
      <c r="F17" s="16"/>
      <c r="G17" s="29" t="s">
        <v>10</v>
      </c>
      <c r="H17" s="18"/>
    </row>
  </sheetData>
  <mergeCells count="9">
    <mergeCell ref="B1:H1"/>
    <mergeCell ref="B2:H2"/>
    <mergeCell ref="D3:D5"/>
    <mergeCell ref="H3:H5"/>
    <mergeCell ref="C12:F12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0"/>
  <sheetViews>
    <sheetView topLeftCell="A8" workbookViewId="0">
      <selection activeCell="C8" sqref="C8:G23"/>
    </sheetView>
  </sheetViews>
  <sheetFormatPr defaultRowHeight="15"/>
  <cols>
    <col min="1" max="1" width="2.85546875" customWidth="1"/>
    <col min="2" max="2" width="20.7109375" customWidth="1"/>
    <col min="3" max="3" width="19.140625" customWidth="1"/>
    <col min="4" max="4" width="13.85546875" customWidth="1"/>
    <col min="5" max="5" width="15.285156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27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2"/>
      <c r="C8" s="69" t="s">
        <v>252</v>
      </c>
      <c r="D8" s="70" t="s">
        <v>238</v>
      </c>
      <c r="E8" s="72" t="s">
        <v>71</v>
      </c>
      <c r="F8" s="80">
        <v>0</v>
      </c>
      <c r="G8" s="78">
        <v>3190</v>
      </c>
      <c r="H8" s="47">
        <f>F8+G8</f>
        <v>3190</v>
      </c>
    </row>
    <row r="9" spans="1:10" ht="22.9" customHeight="1">
      <c r="A9">
        <v>2</v>
      </c>
      <c r="B9" s="102"/>
      <c r="C9" s="69" t="s">
        <v>253</v>
      </c>
      <c r="D9" s="70" t="s">
        <v>239</v>
      </c>
      <c r="E9" s="98">
        <v>0</v>
      </c>
      <c r="F9" s="80">
        <v>0</v>
      </c>
      <c r="G9" s="78">
        <v>3400</v>
      </c>
      <c r="H9" s="47">
        <f t="shared" ref="H9:H23" si="0">F9+G9</f>
        <v>3400</v>
      </c>
    </row>
    <row r="10" spans="1:10" ht="22.9" customHeight="1">
      <c r="A10">
        <v>3</v>
      </c>
      <c r="B10" s="102"/>
      <c r="C10" s="69" t="s">
        <v>254</v>
      </c>
      <c r="D10" s="70" t="s">
        <v>240</v>
      </c>
      <c r="E10" s="72">
        <v>3281</v>
      </c>
      <c r="F10" s="71">
        <v>18603</v>
      </c>
      <c r="G10" s="78">
        <v>10860</v>
      </c>
      <c r="H10" s="47">
        <f t="shared" si="0"/>
        <v>29463</v>
      </c>
    </row>
    <row r="11" spans="1:10" ht="22.9" customHeight="1">
      <c r="A11">
        <v>4</v>
      </c>
      <c r="B11" s="102"/>
      <c r="C11" s="69" t="s">
        <v>255</v>
      </c>
      <c r="D11" s="70" t="s">
        <v>241</v>
      </c>
      <c r="E11" s="72" t="s">
        <v>71</v>
      </c>
      <c r="F11" s="80">
        <v>0</v>
      </c>
      <c r="G11" s="78">
        <v>12685</v>
      </c>
      <c r="H11" s="47">
        <f t="shared" si="0"/>
        <v>12685</v>
      </c>
    </row>
    <row r="12" spans="1:10" ht="22.9" customHeight="1">
      <c r="A12">
        <v>5</v>
      </c>
      <c r="B12" s="102"/>
      <c r="C12" s="69" t="s">
        <v>256</v>
      </c>
      <c r="D12" s="70" t="s">
        <v>242</v>
      </c>
      <c r="E12" s="72">
        <v>441</v>
      </c>
      <c r="F12" s="71">
        <v>2500</v>
      </c>
      <c r="G12" s="78">
        <v>1791</v>
      </c>
      <c r="H12" s="47">
        <f t="shared" si="0"/>
        <v>4291</v>
      </c>
    </row>
    <row r="13" spans="1:10" ht="22.9" customHeight="1">
      <c r="A13">
        <v>6</v>
      </c>
      <c r="B13" s="102"/>
      <c r="C13" s="69" t="s">
        <v>257</v>
      </c>
      <c r="D13" s="70" t="s">
        <v>73</v>
      </c>
      <c r="E13" s="72" t="s">
        <v>71</v>
      </c>
      <c r="F13" s="80">
        <v>0</v>
      </c>
      <c r="G13" s="78">
        <v>3000</v>
      </c>
      <c r="H13" s="47">
        <f t="shared" si="0"/>
        <v>3000</v>
      </c>
    </row>
    <row r="14" spans="1:10" ht="22.9" customHeight="1">
      <c r="A14">
        <v>7</v>
      </c>
      <c r="B14" s="102"/>
      <c r="C14" s="69" t="s">
        <v>258</v>
      </c>
      <c r="D14" s="70" t="s">
        <v>243</v>
      </c>
      <c r="E14" s="72"/>
      <c r="F14" s="80">
        <v>0</v>
      </c>
      <c r="G14" s="78">
        <v>7640</v>
      </c>
      <c r="H14" s="47">
        <f t="shared" si="0"/>
        <v>7640</v>
      </c>
    </row>
    <row r="15" spans="1:10" ht="22.9" customHeight="1">
      <c r="A15">
        <v>8</v>
      </c>
      <c r="B15" s="102"/>
      <c r="C15" s="69" t="s">
        <v>259</v>
      </c>
      <c r="D15" s="70" t="s">
        <v>244</v>
      </c>
      <c r="E15" s="72">
        <v>370</v>
      </c>
      <c r="F15" s="71">
        <v>2098</v>
      </c>
      <c r="G15" s="87"/>
      <c r="H15" s="47">
        <f t="shared" si="0"/>
        <v>2098</v>
      </c>
    </row>
    <row r="16" spans="1:10" ht="22.9" customHeight="1">
      <c r="A16">
        <v>9</v>
      </c>
      <c r="B16" s="102"/>
      <c r="C16" s="69" t="s">
        <v>260</v>
      </c>
      <c r="D16" s="70" t="s">
        <v>245</v>
      </c>
      <c r="E16" s="72">
        <v>481</v>
      </c>
      <c r="F16" s="71">
        <v>2727</v>
      </c>
      <c r="G16" s="78">
        <v>3560</v>
      </c>
      <c r="H16" s="47">
        <f t="shared" si="0"/>
        <v>6287</v>
      </c>
    </row>
    <row r="17" spans="1:8" ht="22.9" customHeight="1">
      <c r="A17">
        <v>10</v>
      </c>
      <c r="B17" s="102"/>
      <c r="C17" s="69" t="s">
        <v>261</v>
      </c>
      <c r="D17" s="70" t="s">
        <v>246</v>
      </c>
      <c r="E17" s="72" t="s">
        <v>71</v>
      </c>
      <c r="F17" s="80">
        <v>0</v>
      </c>
      <c r="G17" s="78">
        <v>9320</v>
      </c>
      <c r="H17" s="47">
        <f t="shared" si="0"/>
        <v>9320</v>
      </c>
    </row>
    <row r="18" spans="1:8" ht="23.1" customHeight="1">
      <c r="A18">
        <v>11</v>
      </c>
      <c r="B18" s="102"/>
      <c r="C18" s="69" t="s">
        <v>262</v>
      </c>
      <c r="D18" s="70" t="s">
        <v>247</v>
      </c>
      <c r="E18" s="72" t="s">
        <v>71</v>
      </c>
      <c r="F18" s="80">
        <v>0</v>
      </c>
      <c r="G18" s="78">
        <v>6251</v>
      </c>
      <c r="H18" s="47">
        <f t="shared" si="0"/>
        <v>6251</v>
      </c>
    </row>
    <row r="19" spans="1:8" ht="23.1" customHeight="1">
      <c r="A19">
        <v>12</v>
      </c>
      <c r="B19" s="102"/>
      <c r="C19" s="69" t="s">
        <v>263</v>
      </c>
      <c r="D19" s="70" t="s">
        <v>73</v>
      </c>
      <c r="E19" s="72">
        <v>253</v>
      </c>
      <c r="F19" s="71">
        <v>1973</v>
      </c>
      <c r="G19" s="78">
        <v>5060</v>
      </c>
      <c r="H19" s="47">
        <f t="shared" si="0"/>
        <v>7033</v>
      </c>
    </row>
    <row r="20" spans="1:8" ht="23.1" customHeight="1">
      <c r="A20">
        <v>13</v>
      </c>
      <c r="B20" s="102"/>
      <c r="C20" s="69" t="s">
        <v>264</v>
      </c>
      <c r="D20" s="70" t="s">
        <v>248</v>
      </c>
      <c r="E20" s="72"/>
      <c r="F20" s="80">
        <v>0</v>
      </c>
      <c r="G20" s="78">
        <v>5060</v>
      </c>
      <c r="H20" s="47">
        <f t="shared" si="0"/>
        <v>5060</v>
      </c>
    </row>
    <row r="21" spans="1:8" ht="23.1" customHeight="1">
      <c r="A21">
        <v>14</v>
      </c>
      <c r="B21" s="102"/>
      <c r="C21" s="69" t="s">
        <v>265</v>
      </c>
      <c r="D21" s="70" t="s">
        <v>249</v>
      </c>
      <c r="E21" s="72" t="s">
        <v>71</v>
      </c>
      <c r="F21" s="80">
        <v>0</v>
      </c>
      <c r="G21" s="78">
        <v>10860</v>
      </c>
      <c r="H21" s="47">
        <f t="shared" si="0"/>
        <v>10860</v>
      </c>
    </row>
    <row r="22" spans="1:8" ht="23.1" customHeight="1">
      <c r="A22">
        <v>15</v>
      </c>
      <c r="B22" s="102"/>
      <c r="C22" s="69" t="s">
        <v>266</v>
      </c>
      <c r="D22" s="70" t="s">
        <v>250</v>
      </c>
      <c r="E22" s="72"/>
      <c r="F22" s="80">
        <v>0</v>
      </c>
      <c r="G22" s="78">
        <v>3000</v>
      </c>
      <c r="H22" s="47">
        <f t="shared" si="0"/>
        <v>3000</v>
      </c>
    </row>
    <row r="23" spans="1:8" ht="23.1" customHeight="1">
      <c r="A23">
        <v>16</v>
      </c>
      <c r="B23" s="102"/>
      <c r="C23" s="69" t="s">
        <v>267</v>
      </c>
      <c r="D23" s="70" t="s">
        <v>251</v>
      </c>
      <c r="E23" s="72" t="s">
        <v>71</v>
      </c>
      <c r="F23" s="80">
        <v>0</v>
      </c>
      <c r="G23" s="78">
        <v>3760</v>
      </c>
      <c r="H23" s="47">
        <f t="shared" si="0"/>
        <v>3760</v>
      </c>
    </row>
    <row r="24" spans="1:8" ht="22.9" customHeight="1" thickBot="1">
      <c r="B24" s="40" t="s">
        <v>6</v>
      </c>
      <c r="C24" s="41"/>
      <c r="D24" s="41"/>
      <c r="E24" s="103">
        <f>SUM(E8:E23)</f>
        <v>4826</v>
      </c>
      <c r="F24" s="48">
        <f>SUM(F8:F23)</f>
        <v>27901</v>
      </c>
      <c r="G24" s="48">
        <f>SUM(G8:G23)</f>
        <v>89437</v>
      </c>
      <c r="H24" s="103">
        <f>SUM(H8:H23)</f>
        <v>117338</v>
      </c>
    </row>
    <row r="25" spans="1:8" ht="36" customHeight="1">
      <c r="B25" s="10" t="s">
        <v>7</v>
      </c>
      <c r="C25" s="116">
        <f>H24</f>
        <v>117338</v>
      </c>
      <c r="D25" s="116"/>
      <c r="E25" s="117"/>
      <c r="F25" s="117"/>
      <c r="G25" s="11" t="s">
        <v>5</v>
      </c>
      <c r="H25" s="12"/>
    </row>
    <row r="26" spans="1:8" ht="6" customHeight="1">
      <c r="B26" s="13"/>
      <c r="C26" s="14"/>
      <c r="D26" s="14"/>
      <c r="E26" s="15"/>
      <c r="F26" s="16"/>
      <c r="G26" s="17"/>
      <c r="H26" s="18"/>
    </row>
    <row r="27" spans="1:8" ht="18.75">
      <c r="B27" s="19" t="s">
        <v>8</v>
      </c>
      <c r="C27" s="20"/>
      <c r="D27" s="20"/>
      <c r="E27" s="21"/>
      <c r="F27" s="22"/>
      <c r="G27" s="23"/>
      <c r="H27" s="24"/>
    </row>
    <row r="28" spans="1:8" ht="18.75">
      <c r="B28" s="19" t="s">
        <v>9</v>
      </c>
      <c r="C28" s="20"/>
      <c r="D28" s="20"/>
      <c r="E28" s="21"/>
      <c r="F28" s="22"/>
      <c r="G28" s="23"/>
      <c r="H28" s="24"/>
    </row>
    <row r="29" spans="1:8" ht="6" customHeight="1">
      <c r="B29" s="25"/>
      <c r="C29" s="26"/>
      <c r="D29" s="26"/>
      <c r="E29" s="27"/>
      <c r="F29" s="16"/>
      <c r="G29" s="16"/>
      <c r="H29" s="28"/>
    </row>
    <row r="30" spans="1:8" ht="18.75">
      <c r="B30" s="13"/>
      <c r="C30" s="14"/>
      <c r="D30" s="14"/>
      <c r="E30" s="15"/>
      <c r="F30" s="16"/>
      <c r="G30" s="29" t="s">
        <v>10</v>
      </c>
      <c r="H30" s="18"/>
    </row>
  </sheetData>
  <mergeCells count="9">
    <mergeCell ref="B1:H1"/>
    <mergeCell ref="B2:H2"/>
    <mergeCell ref="D3:D5"/>
    <mergeCell ref="H3:H5"/>
    <mergeCell ref="C25:F25"/>
    <mergeCell ref="B3:C4"/>
    <mergeCell ref="E3:E5"/>
    <mergeCell ref="F3:F5"/>
    <mergeCell ref="G3:G5"/>
  </mergeCells>
  <pageMargins left="0.11811023622047245" right="0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topLeftCell="A3" workbookViewId="0">
      <selection activeCell="C8" sqref="C8:G16"/>
    </sheetView>
  </sheetViews>
  <sheetFormatPr defaultRowHeight="15"/>
  <cols>
    <col min="1" max="1" width="2.28515625" customWidth="1"/>
    <col min="2" max="2" width="20.7109375" customWidth="1"/>
    <col min="3" max="3" width="18.7109375" customWidth="1"/>
    <col min="4" max="4" width="14.28515625" customWidth="1"/>
    <col min="5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28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4"/>
      <c r="C8" s="69" t="s">
        <v>282</v>
      </c>
      <c r="D8" s="70" t="s">
        <v>73</v>
      </c>
      <c r="E8" s="72" t="s">
        <v>71</v>
      </c>
      <c r="F8" s="80">
        <v>0</v>
      </c>
      <c r="G8" s="78">
        <v>21505</v>
      </c>
      <c r="H8" s="7">
        <f>F8+G8</f>
        <v>21505</v>
      </c>
    </row>
    <row r="9" spans="1:10" ht="22.9" customHeight="1">
      <c r="A9">
        <v>2</v>
      </c>
      <c r="B9" s="104"/>
      <c r="C9" s="69" t="s">
        <v>283</v>
      </c>
      <c r="D9" s="70" t="s">
        <v>268</v>
      </c>
      <c r="E9" s="72" t="s">
        <v>71</v>
      </c>
      <c r="F9" s="80">
        <v>0</v>
      </c>
      <c r="G9" s="78">
        <v>4248.2</v>
      </c>
      <c r="H9" s="7">
        <f t="shared" ref="H9:H16" si="0">F9+G9</f>
        <v>4248.2</v>
      </c>
    </row>
    <row r="10" spans="1:10" ht="22.9" customHeight="1">
      <c r="A10">
        <v>3</v>
      </c>
      <c r="B10" s="104"/>
      <c r="C10" s="69" t="s">
        <v>284</v>
      </c>
      <c r="D10" s="70" t="s">
        <v>269</v>
      </c>
      <c r="E10" s="72" t="s">
        <v>71</v>
      </c>
      <c r="F10" s="80">
        <v>0</v>
      </c>
      <c r="G10" s="78">
        <v>5060</v>
      </c>
      <c r="H10" s="7">
        <f t="shared" si="0"/>
        <v>5060</v>
      </c>
    </row>
    <row r="11" spans="1:10" ht="22.9" customHeight="1">
      <c r="A11">
        <v>4</v>
      </c>
      <c r="B11" s="104"/>
      <c r="C11" s="69" t="s">
        <v>276</v>
      </c>
      <c r="D11" s="70" t="s">
        <v>270</v>
      </c>
      <c r="E11" s="72" t="s">
        <v>71</v>
      </c>
      <c r="F11" s="80">
        <v>0</v>
      </c>
      <c r="G11" s="78">
        <v>3190</v>
      </c>
      <c r="H11" s="7">
        <f t="shared" si="0"/>
        <v>3190</v>
      </c>
    </row>
    <row r="12" spans="1:10" ht="22.9" customHeight="1">
      <c r="A12">
        <v>5</v>
      </c>
      <c r="B12" s="104"/>
      <c r="C12" s="69" t="s">
        <v>277</v>
      </c>
      <c r="D12" s="70" t="s">
        <v>271</v>
      </c>
      <c r="E12" s="72" t="s">
        <v>71</v>
      </c>
      <c r="F12" s="80">
        <v>0</v>
      </c>
      <c r="G12" s="78">
        <v>2890</v>
      </c>
      <c r="H12" s="7">
        <f t="shared" si="0"/>
        <v>2890</v>
      </c>
    </row>
    <row r="13" spans="1:10" ht="22.9" customHeight="1">
      <c r="A13">
        <v>6</v>
      </c>
      <c r="B13" s="104"/>
      <c r="C13" s="69" t="s">
        <v>278</v>
      </c>
      <c r="D13" s="70" t="s">
        <v>272</v>
      </c>
      <c r="E13" s="72" t="s">
        <v>71</v>
      </c>
      <c r="F13" s="80">
        <v>0</v>
      </c>
      <c r="G13" s="78">
        <v>2591.5</v>
      </c>
      <c r="H13" s="7">
        <f t="shared" si="0"/>
        <v>2591.5</v>
      </c>
    </row>
    <row r="14" spans="1:10" ht="22.9" customHeight="1">
      <c r="A14">
        <v>7</v>
      </c>
      <c r="B14" s="104"/>
      <c r="C14" s="69" t="s">
        <v>279</v>
      </c>
      <c r="D14" s="70" t="s">
        <v>273</v>
      </c>
      <c r="E14" s="72" t="s">
        <v>71</v>
      </c>
      <c r="F14" s="80">
        <v>0</v>
      </c>
      <c r="G14" s="78">
        <v>11810</v>
      </c>
      <c r="H14" s="7">
        <f t="shared" si="0"/>
        <v>11810</v>
      </c>
    </row>
    <row r="15" spans="1:10" ht="22.9" customHeight="1">
      <c r="A15">
        <v>8</v>
      </c>
      <c r="B15" s="104"/>
      <c r="C15" s="69" t="s">
        <v>280</v>
      </c>
      <c r="D15" s="70" t="s">
        <v>274</v>
      </c>
      <c r="E15" s="72" t="s">
        <v>71</v>
      </c>
      <c r="F15" s="80">
        <v>0</v>
      </c>
      <c r="G15" s="78">
        <v>2240.5</v>
      </c>
      <c r="H15" s="7">
        <f t="shared" si="0"/>
        <v>2240.5</v>
      </c>
    </row>
    <row r="16" spans="1:10" ht="22.9" customHeight="1">
      <c r="A16">
        <v>9</v>
      </c>
      <c r="B16" s="104"/>
      <c r="C16" s="69" t="s">
        <v>281</v>
      </c>
      <c r="D16" s="70" t="s">
        <v>275</v>
      </c>
      <c r="E16" s="72">
        <v>1143</v>
      </c>
      <c r="F16" s="71">
        <v>6481</v>
      </c>
      <c r="G16" s="79">
        <v>0</v>
      </c>
      <c r="H16" s="7">
        <f t="shared" si="0"/>
        <v>6481</v>
      </c>
    </row>
    <row r="17" spans="2:8" ht="22.9" customHeight="1" thickBot="1">
      <c r="B17" s="40" t="s">
        <v>6</v>
      </c>
      <c r="C17" s="41"/>
      <c r="D17" s="41"/>
      <c r="E17" s="43">
        <f t="shared" ref="E17:G17" si="1">SUM(E8:E16)</f>
        <v>1143</v>
      </c>
      <c r="F17" s="44">
        <f t="shared" si="1"/>
        <v>6481</v>
      </c>
      <c r="G17" s="44">
        <f t="shared" si="1"/>
        <v>53535.199999999997</v>
      </c>
      <c r="H17" s="43">
        <f>SUM(H8:H16)</f>
        <v>60016.2</v>
      </c>
    </row>
    <row r="18" spans="2:8" ht="36" customHeight="1">
      <c r="B18" s="10" t="s">
        <v>7</v>
      </c>
      <c r="C18" s="116">
        <f>H17</f>
        <v>60016.2</v>
      </c>
      <c r="D18" s="116"/>
      <c r="E18" s="117"/>
      <c r="F18" s="117"/>
      <c r="G18" s="11" t="s">
        <v>5</v>
      </c>
      <c r="H18" s="12"/>
    </row>
    <row r="19" spans="2:8" ht="6" customHeight="1">
      <c r="B19" s="13"/>
      <c r="C19" s="14"/>
      <c r="D19" s="14"/>
      <c r="E19" s="15"/>
      <c r="F19" s="16"/>
      <c r="G19" s="17"/>
      <c r="H19" s="18"/>
    </row>
    <row r="20" spans="2:8" ht="18.75">
      <c r="B20" s="19" t="s">
        <v>8</v>
      </c>
      <c r="C20" s="20"/>
      <c r="D20" s="20"/>
      <c r="E20" s="21"/>
      <c r="F20" s="22"/>
      <c r="G20" s="23"/>
      <c r="H20" s="24"/>
    </row>
    <row r="21" spans="2:8" ht="18.75">
      <c r="B21" s="19" t="s">
        <v>9</v>
      </c>
      <c r="C21" s="20"/>
      <c r="D21" s="20"/>
      <c r="E21" s="21"/>
      <c r="F21" s="22"/>
      <c r="G21" s="23"/>
      <c r="H21" s="24"/>
    </row>
    <row r="22" spans="2:8" ht="6" customHeight="1">
      <c r="B22" s="25"/>
      <c r="C22" s="26"/>
      <c r="D22" s="26"/>
      <c r="E22" s="27"/>
      <c r="F22" s="16"/>
      <c r="G22" s="16"/>
      <c r="H22" s="28"/>
    </row>
    <row r="23" spans="2:8" ht="18.75">
      <c r="B23" s="13"/>
      <c r="C23" s="14"/>
      <c r="D23" s="14"/>
      <c r="E23" s="15"/>
      <c r="F23" s="16"/>
      <c r="G23" s="29" t="s">
        <v>10</v>
      </c>
      <c r="H23" s="18"/>
    </row>
  </sheetData>
  <mergeCells count="9">
    <mergeCell ref="B1:H1"/>
    <mergeCell ref="B2:H2"/>
    <mergeCell ref="D3:D5"/>
    <mergeCell ref="H3:H5"/>
    <mergeCell ref="C18:F18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1"/>
  <sheetViews>
    <sheetView topLeftCell="A3" workbookViewId="0">
      <selection activeCell="C8" sqref="C8:G14"/>
    </sheetView>
  </sheetViews>
  <sheetFormatPr defaultRowHeight="15"/>
  <cols>
    <col min="1" max="1" width="2.28515625" customWidth="1"/>
    <col min="2" max="2" width="20.7109375" customWidth="1"/>
    <col min="3" max="3" width="20.28515625" customWidth="1"/>
    <col min="4" max="4" width="13.28515625" customWidth="1"/>
    <col min="5" max="5" width="15.1406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29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5"/>
      <c r="C8" s="69" t="s">
        <v>291</v>
      </c>
      <c r="D8" s="107" t="s">
        <v>285</v>
      </c>
      <c r="E8" s="77" t="s">
        <v>71</v>
      </c>
      <c r="F8" s="80">
        <v>0</v>
      </c>
      <c r="G8" s="78">
        <v>3460</v>
      </c>
      <c r="H8" s="7">
        <f>F8+G8</f>
        <v>3460</v>
      </c>
    </row>
    <row r="9" spans="1:10" ht="22.9" customHeight="1">
      <c r="A9">
        <v>2</v>
      </c>
      <c r="B9" s="105"/>
      <c r="C9" s="69" t="s">
        <v>292</v>
      </c>
      <c r="D9" s="107" t="s">
        <v>286</v>
      </c>
      <c r="E9" s="77" t="s">
        <v>71</v>
      </c>
      <c r="F9" s="80">
        <v>0</v>
      </c>
      <c r="G9" s="78">
        <v>6840</v>
      </c>
      <c r="H9" s="7">
        <f t="shared" ref="H9:H14" si="0">F9+G9</f>
        <v>6840</v>
      </c>
    </row>
    <row r="10" spans="1:10" ht="22.9" customHeight="1">
      <c r="A10">
        <v>3</v>
      </c>
      <c r="B10" s="105"/>
      <c r="C10" s="69" t="s">
        <v>293</v>
      </c>
      <c r="D10" s="107" t="s">
        <v>287</v>
      </c>
      <c r="E10" s="77" t="s">
        <v>71</v>
      </c>
      <c r="F10" s="80">
        <v>0</v>
      </c>
      <c r="G10" s="78">
        <v>2890</v>
      </c>
      <c r="H10" s="7">
        <f t="shared" si="0"/>
        <v>2890</v>
      </c>
    </row>
    <row r="11" spans="1:10" ht="22.9" customHeight="1">
      <c r="A11">
        <v>4</v>
      </c>
      <c r="B11" s="105"/>
      <c r="C11" s="69" t="s">
        <v>294</v>
      </c>
      <c r="D11" s="107" t="s">
        <v>288</v>
      </c>
      <c r="E11" s="77" t="s">
        <v>71</v>
      </c>
      <c r="F11" s="80">
        <v>0</v>
      </c>
      <c r="G11" s="78">
        <v>2890</v>
      </c>
      <c r="H11" s="7">
        <f t="shared" si="0"/>
        <v>2890</v>
      </c>
    </row>
    <row r="12" spans="1:10" ht="22.9" customHeight="1">
      <c r="A12">
        <v>5</v>
      </c>
      <c r="B12" s="105"/>
      <c r="C12" s="69" t="s">
        <v>295</v>
      </c>
      <c r="D12" s="107" t="s">
        <v>289</v>
      </c>
      <c r="E12" s="77" t="s">
        <v>71</v>
      </c>
      <c r="F12" s="80">
        <v>0</v>
      </c>
      <c r="G12" s="78">
        <v>8320</v>
      </c>
      <c r="H12" s="7">
        <f t="shared" si="0"/>
        <v>8320</v>
      </c>
    </row>
    <row r="13" spans="1:10" ht="22.9" customHeight="1">
      <c r="A13">
        <v>6</v>
      </c>
      <c r="B13" s="105"/>
      <c r="C13" s="69" t="s">
        <v>296</v>
      </c>
      <c r="D13" s="107" t="s">
        <v>290</v>
      </c>
      <c r="E13" s="77" t="s">
        <v>71</v>
      </c>
      <c r="F13" s="80">
        <v>0</v>
      </c>
      <c r="G13" s="78">
        <v>13955</v>
      </c>
      <c r="H13" s="7">
        <f t="shared" si="0"/>
        <v>13955</v>
      </c>
    </row>
    <row r="14" spans="1:10" ht="22.9" customHeight="1">
      <c r="A14">
        <v>7</v>
      </c>
      <c r="B14" s="105"/>
      <c r="C14" s="69" t="s">
        <v>297</v>
      </c>
      <c r="D14" s="107" t="s">
        <v>73</v>
      </c>
      <c r="E14" s="77" t="s">
        <v>71</v>
      </c>
      <c r="F14" s="80">
        <v>0</v>
      </c>
      <c r="G14" s="78">
        <v>11810</v>
      </c>
      <c r="H14" s="7">
        <f t="shared" si="0"/>
        <v>11810</v>
      </c>
    </row>
    <row r="15" spans="1:10" ht="22.9" customHeight="1" thickBot="1">
      <c r="B15" s="8" t="s">
        <v>6</v>
      </c>
      <c r="C15" s="9"/>
      <c r="D15" s="9"/>
      <c r="E15" s="106">
        <f t="shared" ref="E15:G15" si="1">SUM(E8:E14)</f>
        <v>0</v>
      </c>
      <c r="F15" s="106">
        <f t="shared" si="1"/>
        <v>0</v>
      </c>
      <c r="G15" s="46">
        <f t="shared" si="1"/>
        <v>50165</v>
      </c>
      <c r="H15" s="36">
        <f>SUM(H8:H14)</f>
        <v>50165</v>
      </c>
    </row>
    <row r="16" spans="1:10" ht="36" customHeight="1">
      <c r="B16" s="10" t="s">
        <v>7</v>
      </c>
      <c r="C16" s="116">
        <f>H15</f>
        <v>50165</v>
      </c>
      <c r="D16" s="116"/>
      <c r="E16" s="117"/>
      <c r="F16" s="117"/>
      <c r="G16" s="11" t="s">
        <v>5</v>
      </c>
      <c r="H16" s="12">
        <v>783187.6399999999</v>
      </c>
    </row>
    <row r="17" spans="2:8" ht="6" customHeight="1">
      <c r="B17" s="13"/>
      <c r="C17" s="14"/>
      <c r="D17" s="14"/>
      <c r="E17" s="15"/>
      <c r="F17" s="16"/>
      <c r="G17" s="17"/>
      <c r="H17" s="18"/>
    </row>
    <row r="18" spans="2:8" ht="18.75">
      <c r="B18" s="19" t="s">
        <v>8</v>
      </c>
      <c r="C18" s="20"/>
      <c r="D18" s="20"/>
      <c r="E18" s="21"/>
      <c r="F18" s="22"/>
      <c r="G18" s="23"/>
      <c r="H18" s="24"/>
    </row>
    <row r="19" spans="2:8" ht="18.75">
      <c r="B19" s="19" t="s">
        <v>9</v>
      </c>
      <c r="C19" s="20"/>
      <c r="D19" s="20"/>
      <c r="E19" s="21"/>
      <c r="F19" s="22"/>
      <c r="G19" s="23"/>
      <c r="H19" s="24"/>
    </row>
    <row r="20" spans="2:8" ht="6" customHeight="1">
      <c r="B20" s="25"/>
      <c r="C20" s="26"/>
      <c r="D20" s="26"/>
      <c r="E20" s="27"/>
      <c r="F20" s="16"/>
      <c r="G20" s="16"/>
      <c r="H20" s="28"/>
    </row>
    <row r="21" spans="2:8" ht="18.75">
      <c r="B21" s="13"/>
      <c r="C21" s="14"/>
      <c r="D21" s="14"/>
      <c r="E21" s="15"/>
      <c r="F21" s="16"/>
      <c r="G21" s="29" t="s">
        <v>10</v>
      </c>
      <c r="H21" s="18"/>
    </row>
  </sheetData>
  <mergeCells count="9">
    <mergeCell ref="B1:H1"/>
    <mergeCell ref="B2:H2"/>
    <mergeCell ref="D3:D5"/>
    <mergeCell ref="H3:H5"/>
    <mergeCell ref="C16:F16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1"/>
  <sheetViews>
    <sheetView topLeftCell="A6" workbookViewId="0">
      <selection activeCell="C8" sqref="C8:G14"/>
    </sheetView>
  </sheetViews>
  <sheetFormatPr defaultRowHeight="15"/>
  <cols>
    <col min="1" max="1" width="2.28515625" customWidth="1"/>
    <col min="2" max="2" width="20.7109375" customWidth="1"/>
    <col min="3" max="3" width="18.7109375" customWidth="1"/>
    <col min="4" max="4" width="13.85546875" customWidth="1"/>
    <col min="5" max="5" width="15.1406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30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8"/>
      <c r="C8" s="69" t="s">
        <v>305</v>
      </c>
      <c r="D8" s="70" t="s">
        <v>298</v>
      </c>
      <c r="E8" s="72">
        <v>1828</v>
      </c>
      <c r="F8" s="71">
        <v>10365</v>
      </c>
      <c r="G8" s="78">
        <v>2443.8000000000002</v>
      </c>
      <c r="H8" s="47">
        <f>F8+G8</f>
        <v>12808.8</v>
      </c>
    </row>
    <row r="9" spans="1:10" ht="22.9" customHeight="1">
      <c r="A9">
        <v>2</v>
      </c>
      <c r="B9" s="108"/>
      <c r="C9" s="69" t="s">
        <v>306</v>
      </c>
      <c r="D9" s="70" t="s">
        <v>299</v>
      </c>
      <c r="E9" s="72" t="s">
        <v>71</v>
      </c>
      <c r="F9" s="80">
        <v>0</v>
      </c>
      <c r="G9" s="78">
        <v>3797.1</v>
      </c>
      <c r="H9" s="47">
        <f t="shared" ref="H9:H14" si="0">F9+G9</f>
        <v>3797.1</v>
      </c>
    </row>
    <row r="10" spans="1:10" ht="22.9" customHeight="1">
      <c r="A10">
        <v>3</v>
      </c>
      <c r="B10" s="108"/>
      <c r="C10" s="69" t="s">
        <v>307</v>
      </c>
      <c r="D10" s="70" t="s">
        <v>300</v>
      </c>
      <c r="E10" s="72">
        <v>677</v>
      </c>
      <c r="F10" s="71">
        <v>3839</v>
      </c>
      <c r="G10" s="78">
        <v>9174</v>
      </c>
      <c r="H10" s="47">
        <f t="shared" si="0"/>
        <v>13013</v>
      </c>
    </row>
    <row r="11" spans="1:10" ht="22.9" customHeight="1">
      <c r="A11">
        <v>4</v>
      </c>
      <c r="B11" s="108"/>
      <c r="C11" s="69" t="s">
        <v>308</v>
      </c>
      <c r="D11" s="70" t="s">
        <v>301</v>
      </c>
      <c r="E11" s="72">
        <v>166</v>
      </c>
      <c r="F11" s="71">
        <v>941</v>
      </c>
      <c r="G11" s="78">
        <v>7043</v>
      </c>
      <c r="H11" s="47">
        <f t="shared" si="0"/>
        <v>7984</v>
      </c>
    </row>
    <row r="12" spans="1:10" ht="22.9" customHeight="1">
      <c r="A12">
        <v>5</v>
      </c>
      <c r="B12" s="108"/>
      <c r="C12" s="69" t="s">
        <v>309</v>
      </c>
      <c r="D12" s="70" t="s">
        <v>302</v>
      </c>
      <c r="E12" s="72">
        <v>147</v>
      </c>
      <c r="F12" s="71">
        <v>833</v>
      </c>
      <c r="G12" s="78">
        <v>2890</v>
      </c>
      <c r="H12" s="47">
        <f t="shared" si="0"/>
        <v>3723</v>
      </c>
    </row>
    <row r="13" spans="1:10" ht="22.9" customHeight="1">
      <c r="A13">
        <v>6</v>
      </c>
      <c r="B13" s="108"/>
      <c r="C13" s="69" t="s">
        <v>310</v>
      </c>
      <c r="D13" s="70" t="s">
        <v>303</v>
      </c>
      <c r="E13" s="98">
        <v>0</v>
      </c>
      <c r="F13" s="80">
        <v>0</v>
      </c>
      <c r="G13" s="78">
        <v>8320</v>
      </c>
      <c r="H13" s="47">
        <f t="shared" si="0"/>
        <v>8320</v>
      </c>
    </row>
    <row r="14" spans="1:10" ht="22.9" customHeight="1">
      <c r="A14">
        <v>7</v>
      </c>
      <c r="B14" s="108"/>
      <c r="C14" s="69" t="s">
        <v>311</v>
      </c>
      <c r="D14" s="70" t="s">
        <v>304</v>
      </c>
      <c r="E14" s="72" t="s">
        <v>71</v>
      </c>
      <c r="F14" s="80">
        <v>0</v>
      </c>
      <c r="G14" s="78">
        <v>10340</v>
      </c>
      <c r="H14" s="47">
        <f t="shared" si="0"/>
        <v>10340</v>
      </c>
    </row>
    <row r="15" spans="1:10" ht="22.9" customHeight="1" thickBot="1">
      <c r="B15" s="8" t="s">
        <v>6</v>
      </c>
      <c r="C15" s="9"/>
      <c r="D15" s="9"/>
      <c r="E15" s="30">
        <f>SUM(E8:E14)</f>
        <v>2818</v>
      </c>
      <c r="F15" s="31">
        <f>SUM(F8:F14)</f>
        <v>15978</v>
      </c>
      <c r="G15" s="31">
        <f>SUM(G8:G14)</f>
        <v>44007.9</v>
      </c>
      <c r="H15" s="42">
        <f>SUM(H8:H14)</f>
        <v>59985.899999999994</v>
      </c>
    </row>
    <row r="16" spans="1:10" ht="36" customHeight="1">
      <c r="B16" s="10" t="s">
        <v>7</v>
      </c>
      <c r="C16" s="116">
        <f>H15</f>
        <v>59985.899999999994</v>
      </c>
      <c r="D16" s="116"/>
      <c r="E16" s="117"/>
      <c r="F16" s="117"/>
      <c r="G16" s="11" t="s">
        <v>5</v>
      </c>
      <c r="H16" s="12">
        <v>783187.6399999999</v>
      </c>
    </row>
    <row r="17" spans="2:8" ht="6" customHeight="1">
      <c r="B17" s="13"/>
      <c r="C17" s="14"/>
      <c r="D17" s="14"/>
      <c r="E17" s="15"/>
      <c r="F17" s="16"/>
      <c r="G17" s="17"/>
      <c r="H17" s="18"/>
    </row>
    <row r="18" spans="2:8" ht="18.75">
      <c r="B18" s="19" t="s">
        <v>8</v>
      </c>
      <c r="C18" s="20"/>
      <c r="D18" s="20"/>
      <c r="E18" s="21"/>
      <c r="F18" s="22"/>
      <c r="G18" s="23"/>
      <c r="H18" s="24"/>
    </row>
    <row r="19" spans="2:8" ht="18.75">
      <c r="B19" s="19" t="s">
        <v>9</v>
      </c>
      <c r="C19" s="20"/>
      <c r="D19" s="20"/>
      <c r="E19" s="21"/>
      <c r="F19" s="22"/>
      <c r="G19" s="23"/>
      <c r="H19" s="24"/>
    </row>
    <row r="20" spans="2:8" ht="6" customHeight="1">
      <c r="B20" s="25"/>
      <c r="C20" s="26"/>
      <c r="D20" s="26"/>
      <c r="E20" s="27"/>
      <c r="F20" s="16"/>
      <c r="G20" s="16"/>
      <c r="H20" s="28"/>
    </row>
    <row r="21" spans="2:8" ht="18.75">
      <c r="B21" s="13"/>
      <c r="C21" s="14"/>
      <c r="D21" s="14"/>
      <c r="E21" s="15"/>
      <c r="F21" s="16"/>
      <c r="G21" s="29" t="s">
        <v>10</v>
      </c>
      <c r="H21" s="18"/>
    </row>
  </sheetData>
  <mergeCells count="9">
    <mergeCell ref="B1:H1"/>
    <mergeCell ref="B2:H2"/>
    <mergeCell ref="D3:D5"/>
    <mergeCell ref="H3:H5"/>
    <mergeCell ref="C16:F16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8" sqref="C8:G14"/>
    </sheetView>
  </sheetViews>
  <sheetFormatPr defaultRowHeight="15"/>
  <cols>
    <col min="1" max="1" width="2.28515625" customWidth="1"/>
    <col min="2" max="2" width="20.7109375" customWidth="1"/>
    <col min="3" max="3" width="21.28515625" customWidth="1"/>
    <col min="4" max="4" width="13.42578125" customWidth="1"/>
    <col min="5" max="5" width="15.28515625" customWidth="1"/>
    <col min="6" max="6" width="11.7109375" customWidth="1"/>
    <col min="7" max="7" width="15.5703125" customWidth="1"/>
    <col min="8" max="8" width="16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31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109"/>
      <c r="C8" s="69" t="s">
        <v>318</v>
      </c>
      <c r="D8" s="70" t="s">
        <v>312</v>
      </c>
      <c r="E8" s="110" t="s">
        <v>71</v>
      </c>
      <c r="F8" s="80">
        <v>0</v>
      </c>
      <c r="G8" s="78">
        <v>8480</v>
      </c>
      <c r="H8" s="7">
        <f>F8+G8</f>
        <v>8480</v>
      </c>
    </row>
    <row r="9" spans="1:10" ht="22.9" customHeight="1">
      <c r="A9">
        <v>2</v>
      </c>
      <c r="B9" s="109"/>
      <c r="C9" s="69" t="s">
        <v>319</v>
      </c>
      <c r="D9" s="70" t="s">
        <v>97</v>
      </c>
      <c r="E9" s="110">
        <v>0</v>
      </c>
      <c r="F9" s="80">
        <v>0</v>
      </c>
      <c r="G9" s="78">
        <v>3190</v>
      </c>
      <c r="H9" s="7">
        <f t="shared" ref="H9:H14" si="0">F9+G9</f>
        <v>3190</v>
      </c>
    </row>
    <row r="10" spans="1:10" ht="22.9" customHeight="1">
      <c r="A10">
        <v>3</v>
      </c>
      <c r="B10" s="109"/>
      <c r="C10" s="69" t="s">
        <v>320</v>
      </c>
      <c r="D10" s="70" t="s">
        <v>313</v>
      </c>
      <c r="E10" s="110" t="s">
        <v>71</v>
      </c>
      <c r="F10" s="80">
        <v>0</v>
      </c>
      <c r="G10" s="78">
        <v>5660</v>
      </c>
      <c r="H10" s="7">
        <f t="shared" si="0"/>
        <v>5660</v>
      </c>
    </row>
    <row r="11" spans="1:10" ht="22.9" customHeight="1">
      <c r="A11">
        <v>4</v>
      </c>
      <c r="B11" s="109"/>
      <c r="C11" s="69" t="s">
        <v>321</v>
      </c>
      <c r="D11" s="70" t="s">
        <v>314</v>
      </c>
      <c r="E11" s="110" t="s">
        <v>71</v>
      </c>
      <c r="F11" s="80">
        <v>0</v>
      </c>
      <c r="G11" s="78">
        <v>2890</v>
      </c>
      <c r="H11" s="7">
        <f t="shared" si="0"/>
        <v>2890</v>
      </c>
    </row>
    <row r="12" spans="1:10" ht="22.9" customHeight="1">
      <c r="A12">
        <v>5</v>
      </c>
      <c r="B12" s="109"/>
      <c r="C12" s="69" t="s">
        <v>322</v>
      </c>
      <c r="D12" s="70" t="s">
        <v>315</v>
      </c>
      <c r="E12" s="110" t="s">
        <v>71</v>
      </c>
      <c r="F12" s="80">
        <v>0</v>
      </c>
      <c r="G12" s="78">
        <v>13665</v>
      </c>
      <c r="H12" s="7">
        <f t="shared" si="0"/>
        <v>13665</v>
      </c>
    </row>
    <row r="13" spans="1:10" ht="22.9" customHeight="1">
      <c r="A13">
        <v>6</v>
      </c>
      <c r="B13" s="109"/>
      <c r="C13" s="69" t="s">
        <v>323</v>
      </c>
      <c r="D13" s="70" t="s">
        <v>316</v>
      </c>
      <c r="E13" s="110">
        <v>0</v>
      </c>
      <c r="F13" s="80">
        <v>0</v>
      </c>
      <c r="G13" s="78">
        <v>2890</v>
      </c>
      <c r="H13" s="7">
        <f t="shared" si="0"/>
        <v>2890</v>
      </c>
    </row>
    <row r="14" spans="1:10" ht="22.9" customHeight="1">
      <c r="A14">
        <v>7</v>
      </c>
      <c r="B14" s="109"/>
      <c r="C14" s="69" t="s">
        <v>324</v>
      </c>
      <c r="D14" s="70" t="s">
        <v>317</v>
      </c>
      <c r="E14" s="110" t="s">
        <v>71</v>
      </c>
      <c r="F14" s="80">
        <v>0</v>
      </c>
      <c r="G14" s="78">
        <v>2890</v>
      </c>
      <c r="H14" s="7">
        <f t="shared" si="0"/>
        <v>2890</v>
      </c>
    </row>
    <row r="15" spans="1:10" ht="22.9" customHeight="1" thickBot="1">
      <c r="B15" s="40" t="s">
        <v>6</v>
      </c>
      <c r="C15" s="41"/>
      <c r="D15" s="41"/>
      <c r="E15" s="49">
        <f t="shared" ref="E15:G15" si="1">SUM(E8:E14)</f>
        <v>0</v>
      </c>
      <c r="F15" s="49">
        <f t="shared" si="1"/>
        <v>0</v>
      </c>
      <c r="G15" s="44">
        <f t="shared" si="1"/>
        <v>39665</v>
      </c>
      <c r="H15" s="43">
        <f>SUM(H8:H14)</f>
        <v>39665</v>
      </c>
    </row>
    <row r="16" spans="1:10" ht="36" customHeight="1">
      <c r="B16" s="10" t="s">
        <v>7</v>
      </c>
      <c r="C16" s="116">
        <f>H15</f>
        <v>39665</v>
      </c>
      <c r="D16" s="116"/>
      <c r="E16" s="117"/>
      <c r="F16" s="117"/>
      <c r="G16" s="11" t="s">
        <v>5</v>
      </c>
      <c r="H16" s="12"/>
    </row>
    <row r="17" spans="2:8" ht="6" customHeight="1">
      <c r="B17" s="13"/>
      <c r="C17" s="14"/>
      <c r="D17" s="14"/>
      <c r="E17" s="15"/>
      <c r="F17" s="16"/>
      <c r="G17" s="17"/>
      <c r="H17" s="18"/>
    </row>
    <row r="18" spans="2:8" ht="18.75">
      <c r="B18" s="19" t="s">
        <v>8</v>
      </c>
      <c r="C18" s="20"/>
      <c r="D18" s="20"/>
      <c r="E18" s="21"/>
      <c r="F18" s="22"/>
      <c r="G18" s="23"/>
      <c r="H18" s="24"/>
    </row>
    <row r="19" spans="2:8" ht="18.75">
      <c r="B19" s="19" t="s">
        <v>9</v>
      </c>
      <c r="C19" s="20"/>
      <c r="D19" s="20"/>
      <c r="E19" s="21"/>
      <c r="F19" s="22"/>
      <c r="G19" s="23"/>
      <c r="H19" s="24"/>
    </row>
    <row r="20" spans="2:8" ht="6" customHeight="1">
      <c r="B20" s="25"/>
      <c r="C20" s="26"/>
      <c r="D20" s="26"/>
      <c r="E20" s="27"/>
      <c r="F20" s="16"/>
      <c r="G20" s="16"/>
      <c r="H20" s="28"/>
    </row>
    <row r="21" spans="2:8" ht="18.75">
      <c r="B21" s="13"/>
      <c r="C21" s="14"/>
      <c r="D21" s="14"/>
      <c r="E21" s="15"/>
      <c r="F21" s="16"/>
      <c r="G21" s="29" t="s">
        <v>10</v>
      </c>
      <c r="H21" s="18"/>
    </row>
  </sheetData>
  <mergeCells count="9">
    <mergeCell ref="B1:H1"/>
    <mergeCell ref="B2:H2"/>
    <mergeCell ref="D3:D5"/>
    <mergeCell ref="H3:H5"/>
    <mergeCell ref="C16:F16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5" workbookViewId="0">
      <selection activeCell="A18" sqref="A18:H18"/>
    </sheetView>
  </sheetViews>
  <sheetFormatPr defaultRowHeight="15"/>
  <cols>
    <col min="1" max="1" width="2.28515625" customWidth="1"/>
    <col min="2" max="2" width="20.7109375" customWidth="1"/>
    <col min="3" max="3" width="18.7109375" customWidth="1"/>
    <col min="4" max="4" width="13.5703125" customWidth="1"/>
    <col min="5" max="5" width="1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4.4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3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1">
      <c r="B6" s="58" t="s">
        <v>32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3.25">
      <c r="A8">
        <v>1</v>
      </c>
      <c r="B8" s="111"/>
      <c r="C8" s="69" t="s">
        <v>328</v>
      </c>
      <c r="D8" s="70" t="s">
        <v>325</v>
      </c>
      <c r="E8" s="77" t="s">
        <v>71</v>
      </c>
      <c r="F8" s="80">
        <v>0</v>
      </c>
      <c r="G8" s="78">
        <v>3190</v>
      </c>
      <c r="H8" s="7">
        <f>F8+G8</f>
        <v>3190</v>
      </c>
    </row>
    <row r="9" spans="1:10" ht="23.25">
      <c r="A9">
        <v>2</v>
      </c>
      <c r="B9" s="111"/>
      <c r="C9" s="69" t="s">
        <v>329</v>
      </c>
      <c r="D9" s="70" t="s">
        <v>326</v>
      </c>
      <c r="E9" s="110">
        <v>0</v>
      </c>
      <c r="F9" s="80">
        <v>0</v>
      </c>
      <c r="G9" s="78">
        <v>3765</v>
      </c>
      <c r="H9" s="7">
        <f t="shared" ref="H9:H11" si="0">F9+G9</f>
        <v>3765</v>
      </c>
    </row>
    <row r="10" spans="1:10" ht="23.25">
      <c r="A10">
        <v>3</v>
      </c>
      <c r="B10" s="111"/>
      <c r="C10" s="69" t="s">
        <v>330</v>
      </c>
      <c r="D10" s="70" t="s">
        <v>327</v>
      </c>
      <c r="E10" s="77" t="s">
        <v>71</v>
      </c>
      <c r="F10" s="80">
        <v>0</v>
      </c>
      <c r="G10" s="78">
        <v>3190</v>
      </c>
      <c r="H10" s="7">
        <f t="shared" si="0"/>
        <v>3190</v>
      </c>
    </row>
    <row r="11" spans="1:10" ht="23.25">
      <c r="A11">
        <v>4</v>
      </c>
      <c r="B11" s="111"/>
      <c r="C11" s="69" t="s">
        <v>331</v>
      </c>
      <c r="D11" s="70" t="s">
        <v>73</v>
      </c>
      <c r="E11" s="110">
        <v>0</v>
      </c>
      <c r="F11" s="80">
        <v>0</v>
      </c>
      <c r="G11" s="78">
        <v>2890</v>
      </c>
      <c r="H11" s="7">
        <f t="shared" si="0"/>
        <v>2890</v>
      </c>
    </row>
    <row r="12" spans="1:10" ht="22.9" customHeight="1" thickBot="1">
      <c r="B12" s="8" t="s">
        <v>6</v>
      </c>
      <c r="C12" s="45"/>
      <c r="D12" s="45"/>
      <c r="E12" s="50" t="e">
        <f>SUM(#REF!)</f>
        <v>#REF!</v>
      </c>
      <c r="F12" s="51" t="e">
        <f>SUM(#REF!)</f>
        <v>#REF!</v>
      </c>
      <c r="G12" s="46">
        <f>SUM(G8:G11)</f>
        <v>13035</v>
      </c>
      <c r="H12" s="36">
        <f>SUM(H8:H11)</f>
        <v>13035</v>
      </c>
    </row>
    <row r="13" spans="1:10" ht="36" customHeight="1">
      <c r="B13" s="10" t="s">
        <v>7</v>
      </c>
      <c r="C13" s="116">
        <f>H12</f>
        <v>13035</v>
      </c>
      <c r="D13" s="116"/>
      <c r="E13" s="117"/>
      <c r="F13" s="117"/>
      <c r="G13" s="11" t="s">
        <v>5</v>
      </c>
      <c r="H13" s="12">
        <v>783187.6399999999</v>
      </c>
    </row>
    <row r="14" spans="1:10" ht="6" customHeight="1">
      <c r="B14" s="13"/>
      <c r="C14" s="14"/>
      <c r="D14" s="14"/>
      <c r="E14" s="15"/>
      <c r="F14" s="16"/>
      <c r="G14" s="17"/>
      <c r="H14" s="18"/>
    </row>
    <row r="15" spans="1:10" ht="18.75">
      <c r="B15" s="19" t="s">
        <v>8</v>
      </c>
      <c r="C15" s="20"/>
      <c r="D15" s="20"/>
      <c r="E15" s="21"/>
      <c r="F15" s="22"/>
      <c r="G15" s="23"/>
      <c r="H15" s="24"/>
    </row>
    <row r="16" spans="1:10" ht="18.75">
      <c r="B16" s="19" t="s">
        <v>9</v>
      </c>
      <c r="C16" s="20"/>
      <c r="D16" s="20"/>
      <c r="E16" s="21"/>
      <c r="F16" s="22"/>
      <c r="G16" s="23"/>
      <c r="H16" s="24"/>
    </row>
    <row r="17" spans="1:8" ht="6" customHeight="1">
      <c r="B17" s="19"/>
      <c r="C17" s="20"/>
      <c r="D17" s="20"/>
      <c r="E17" s="21"/>
      <c r="F17" s="22"/>
      <c r="G17" s="23"/>
      <c r="H17" s="24"/>
    </row>
    <row r="18" spans="1:8" ht="36" customHeight="1">
      <c r="A18" s="138" t="s">
        <v>333</v>
      </c>
      <c r="B18" s="138"/>
      <c r="C18" s="138"/>
      <c r="D18" s="138"/>
      <c r="E18" s="138"/>
      <c r="F18" s="138"/>
      <c r="G18" s="138"/>
      <c r="H18" s="138"/>
    </row>
    <row r="19" spans="1:8" ht="6" customHeight="1">
      <c r="B19" s="25"/>
      <c r="C19" s="26"/>
      <c r="D19" s="26"/>
      <c r="E19" s="27"/>
      <c r="F19" s="16"/>
      <c r="G19" s="16"/>
      <c r="H19" s="28"/>
    </row>
    <row r="20" spans="1:8" ht="18.75">
      <c r="B20" s="13"/>
      <c r="C20" s="14"/>
      <c r="D20" s="14"/>
      <c r="E20" s="15"/>
      <c r="F20" s="16"/>
      <c r="G20" s="29" t="s">
        <v>10</v>
      </c>
      <c r="H20" s="18"/>
    </row>
  </sheetData>
  <mergeCells count="10">
    <mergeCell ref="B1:H1"/>
    <mergeCell ref="B2:H2"/>
    <mergeCell ref="D3:D5"/>
    <mergeCell ref="A18:H18"/>
    <mergeCell ref="H3:H5"/>
    <mergeCell ref="C13:F13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topLeftCell="A4" workbookViewId="0">
      <selection activeCell="C8" sqref="C8:G15"/>
    </sheetView>
  </sheetViews>
  <sheetFormatPr defaultRowHeight="15"/>
  <cols>
    <col min="1" max="1" width="2.28515625" customWidth="1"/>
    <col min="2" max="2" width="20.7109375" customWidth="1"/>
    <col min="3" max="3" width="24" customWidth="1"/>
    <col min="4" max="4" width="12.85546875" customWidth="1"/>
    <col min="5" max="5" width="15.140625" customWidth="1"/>
    <col min="6" max="6" width="11.7109375" customWidth="1"/>
    <col min="7" max="7" width="14.7109375" customWidth="1"/>
    <col min="8" max="8" width="16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A2" s="66"/>
      <c r="B2" s="113" t="s">
        <v>67</v>
      </c>
      <c r="C2" s="113"/>
      <c r="D2" s="113"/>
      <c r="E2" s="113"/>
      <c r="F2" s="113"/>
      <c r="G2" s="113"/>
      <c r="H2" s="113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6.4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3.1" customHeight="1">
      <c r="B6" s="58" t="s">
        <v>18</v>
      </c>
      <c r="C6" s="2"/>
      <c r="D6" s="54" t="s">
        <v>13</v>
      </c>
      <c r="E6" s="55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76"/>
      <c r="C8" s="69" t="s">
        <v>108</v>
      </c>
      <c r="D8" s="70" t="s">
        <v>79</v>
      </c>
      <c r="E8" s="72">
        <v>6231</v>
      </c>
      <c r="F8" s="71">
        <v>35330</v>
      </c>
      <c r="G8" s="78">
        <v>7020</v>
      </c>
      <c r="H8" s="47">
        <f>F8+G8</f>
        <v>42350</v>
      </c>
    </row>
    <row r="9" spans="1:10" ht="22.9" customHeight="1">
      <c r="A9">
        <v>2</v>
      </c>
      <c r="B9" s="76"/>
      <c r="C9" s="69" t="s">
        <v>110</v>
      </c>
      <c r="D9" s="70" t="s">
        <v>72</v>
      </c>
      <c r="E9" s="72">
        <v>4745</v>
      </c>
      <c r="F9" s="71">
        <v>26904</v>
      </c>
      <c r="G9" s="79">
        <v>0</v>
      </c>
      <c r="H9" s="47">
        <f t="shared" ref="H9:H15" si="0">F9+G9</f>
        <v>26904</v>
      </c>
    </row>
    <row r="10" spans="1:10" ht="22.9" customHeight="1">
      <c r="A10">
        <v>3</v>
      </c>
      <c r="B10" s="76"/>
      <c r="C10" s="69" t="s">
        <v>111</v>
      </c>
      <c r="D10" s="70" t="s">
        <v>74</v>
      </c>
      <c r="E10" s="72">
        <v>157</v>
      </c>
      <c r="F10" s="71">
        <v>890</v>
      </c>
      <c r="G10" s="78">
        <v>3190</v>
      </c>
      <c r="H10" s="47">
        <f t="shared" si="0"/>
        <v>4080</v>
      </c>
    </row>
    <row r="11" spans="1:10" ht="22.9" customHeight="1">
      <c r="A11">
        <v>4</v>
      </c>
      <c r="B11" s="76"/>
      <c r="C11" s="69" t="s">
        <v>112</v>
      </c>
      <c r="D11" s="70" t="s">
        <v>73</v>
      </c>
      <c r="E11" s="72" t="s">
        <v>71</v>
      </c>
      <c r="F11" s="80">
        <v>0</v>
      </c>
      <c r="G11" s="78">
        <v>14645</v>
      </c>
      <c r="H11" s="47">
        <f t="shared" si="0"/>
        <v>14645</v>
      </c>
    </row>
    <row r="12" spans="1:10" ht="22.9" customHeight="1">
      <c r="A12">
        <v>5</v>
      </c>
      <c r="B12" s="76"/>
      <c r="C12" s="69" t="s">
        <v>113</v>
      </c>
      <c r="D12" s="70" t="s">
        <v>75</v>
      </c>
      <c r="E12" s="72" t="s">
        <v>71</v>
      </c>
      <c r="F12" s="80">
        <v>0</v>
      </c>
      <c r="G12" s="78">
        <v>5660</v>
      </c>
      <c r="H12" s="47">
        <f t="shared" si="0"/>
        <v>5660</v>
      </c>
    </row>
    <row r="13" spans="1:10" ht="22.9" customHeight="1">
      <c r="A13">
        <v>6</v>
      </c>
      <c r="B13" s="76"/>
      <c r="C13" s="69" t="s">
        <v>114</v>
      </c>
      <c r="D13" s="70" t="s">
        <v>76</v>
      </c>
      <c r="E13" s="98">
        <v>0</v>
      </c>
      <c r="F13" s="80">
        <v>0</v>
      </c>
      <c r="G13" s="78">
        <v>9320</v>
      </c>
      <c r="H13" s="47">
        <f t="shared" si="0"/>
        <v>9320</v>
      </c>
    </row>
    <row r="14" spans="1:10" ht="22.9" customHeight="1">
      <c r="A14">
        <v>7</v>
      </c>
      <c r="B14" s="76"/>
      <c r="C14" s="69" t="s">
        <v>115</v>
      </c>
      <c r="D14" s="70" t="s">
        <v>77</v>
      </c>
      <c r="E14" s="72" t="s">
        <v>71</v>
      </c>
      <c r="F14" s="80">
        <v>0</v>
      </c>
      <c r="G14" s="78">
        <v>2888</v>
      </c>
      <c r="H14" s="47">
        <f t="shared" si="0"/>
        <v>2888</v>
      </c>
    </row>
    <row r="15" spans="1:10" ht="22.9" customHeight="1">
      <c r="A15">
        <v>8</v>
      </c>
      <c r="B15" s="76"/>
      <c r="C15" s="69" t="s">
        <v>109</v>
      </c>
      <c r="D15" s="70" t="s">
        <v>78</v>
      </c>
      <c r="E15" s="98">
        <v>0</v>
      </c>
      <c r="F15" s="80">
        <v>0</v>
      </c>
      <c r="G15" s="78">
        <v>6898</v>
      </c>
      <c r="H15" s="47">
        <f t="shared" si="0"/>
        <v>6898</v>
      </c>
    </row>
    <row r="16" spans="1:10" ht="22.9" customHeight="1" thickBot="1">
      <c r="B16" s="8" t="s">
        <v>6</v>
      </c>
      <c r="C16" s="9"/>
      <c r="D16" s="9"/>
      <c r="E16" s="34">
        <f t="shared" ref="E16:H16" si="1">SUM(E8:E15)</f>
        <v>11133</v>
      </c>
      <c r="F16" s="74">
        <f t="shared" si="1"/>
        <v>63124</v>
      </c>
      <c r="G16" s="74">
        <f t="shared" si="1"/>
        <v>49621</v>
      </c>
      <c r="H16" s="34">
        <f t="shared" si="1"/>
        <v>112745</v>
      </c>
    </row>
    <row r="17" spans="2:17" ht="36" customHeight="1">
      <c r="B17" s="10" t="s">
        <v>7</v>
      </c>
      <c r="C17" s="116">
        <f>H16</f>
        <v>112745</v>
      </c>
      <c r="D17" s="116"/>
      <c r="E17" s="117"/>
      <c r="F17" s="117"/>
      <c r="G17" s="11" t="s">
        <v>5</v>
      </c>
      <c r="H17" s="12"/>
    </row>
    <row r="18" spans="2:17" ht="6" customHeight="1">
      <c r="B18" s="13"/>
      <c r="C18" s="14"/>
      <c r="D18" s="14"/>
      <c r="E18" s="15"/>
      <c r="F18" s="16"/>
      <c r="G18" s="17"/>
      <c r="H18" s="18"/>
    </row>
    <row r="19" spans="2:17" ht="18.75">
      <c r="B19" s="19" t="s">
        <v>8</v>
      </c>
      <c r="C19" s="20"/>
      <c r="D19" s="20"/>
      <c r="E19" s="21"/>
      <c r="F19" s="22"/>
      <c r="G19" s="23"/>
      <c r="H19" s="24"/>
    </row>
    <row r="20" spans="2:17" ht="18.75">
      <c r="B20" s="19" t="s">
        <v>9</v>
      </c>
      <c r="C20" s="20"/>
      <c r="D20" s="20"/>
      <c r="E20" s="21"/>
      <c r="F20" s="22"/>
      <c r="G20" s="23"/>
      <c r="H20" s="24"/>
    </row>
    <row r="21" spans="2:17" ht="6" customHeight="1">
      <c r="B21" s="52"/>
      <c r="C21" s="52"/>
      <c r="D21" s="53"/>
      <c r="E21" s="52"/>
      <c r="F21" s="52"/>
      <c r="G21" s="52"/>
      <c r="H21" s="52"/>
      <c r="Q21" s="75"/>
    </row>
    <row r="22" spans="2:17" ht="18.75">
      <c r="B22" s="13"/>
      <c r="C22" s="14"/>
      <c r="D22" s="14"/>
      <c r="E22" s="15"/>
      <c r="F22" s="16"/>
      <c r="G22" s="29" t="s">
        <v>10</v>
      </c>
      <c r="H22" s="18"/>
      <c r="Q22" s="75"/>
    </row>
  </sheetData>
  <mergeCells count="9">
    <mergeCell ref="B2:H2"/>
    <mergeCell ref="B1:H1"/>
    <mergeCell ref="H3:H5"/>
    <mergeCell ref="C17:F17"/>
    <mergeCell ref="B3:C4"/>
    <mergeCell ref="E3:E5"/>
    <mergeCell ref="F3:F5"/>
    <mergeCell ref="G3:G5"/>
    <mergeCell ref="D3:D5"/>
  </mergeCells>
  <pageMargins left="0.11811023622047245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8" sqref="C8:G14"/>
    </sheetView>
  </sheetViews>
  <sheetFormatPr defaultRowHeight="15"/>
  <cols>
    <col min="1" max="1" width="2.28515625" customWidth="1"/>
    <col min="2" max="2" width="20.7109375" customWidth="1"/>
    <col min="3" max="3" width="22.85546875" customWidth="1"/>
    <col min="4" max="4" width="13.5703125" customWidth="1"/>
    <col min="5" max="5" width="15.285156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26.45" customHeight="1">
      <c r="B4" s="131"/>
      <c r="C4" s="132"/>
      <c r="D4" s="124"/>
      <c r="E4" s="122"/>
      <c r="F4" s="134"/>
      <c r="G4" s="134"/>
      <c r="H4" s="128"/>
    </row>
    <row r="5" spans="1:10" ht="46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19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>
        <v>5.67</v>
      </c>
      <c r="F7" s="4"/>
      <c r="G7" s="4"/>
      <c r="H7" s="5"/>
    </row>
    <row r="8" spans="1:10" ht="22.9" customHeight="1">
      <c r="A8">
        <v>1</v>
      </c>
      <c r="B8" s="81"/>
      <c r="C8" s="69" t="s">
        <v>116</v>
      </c>
      <c r="D8" s="70" t="s">
        <v>80</v>
      </c>
      <c r="E8" s="72" t="s">
        <v>71</v>
      </c>
      <c r="F8" s="80">
        <v>0</v>
      </c>
      <c r="G8" s="78">
        <v>10670</v>
      </c>
      <c r="H8" s="7">
        <f>F8+G8</f>
        <v>10670</v>
      </c>
    </row>
    <row r="9" spans="1:10" ht="22.9" customHeight="1">
      <c r="A9">
        <v>2</v>
      </c>
      <c r="B9" s="81"/>
      <c r="C9" s="69" t="s">
        <v>117</v>
      </c>
      <c r="D9" s="70" t="s">
        <v>81</v>
      </c>
      <c r="E9" s="72" t="s">
        <v>71</v>
      </c>
      <c r="F9" s="80">
        <v>0</v>
      </c>
      <c r="G9" s="78">
        <v>4060</v>
      </c>
      <c r="H9" s="7">
        <f t="shared" ref="H9:H14" si="0">F9+G9</f>
        <v>4060</v>
      </c>
    </row>
    <row r="10" spans="1:10" ht="22.9" customHeight="1">
      <c r="A10">
        <v>3</v>
      </c>
      <c r="B10" s="81"/>
      <c r="C10" s="69" t="s">
        <v>118</v>
      </c>
      <c r="D10" s="70" t="s">
        <v>82</v>
      </c>
      <c r="E10" s="72" t="s">
        <v>71</v>
      </c>
      <c r="F10" s="80">
        <v>0</v>
      </c>
      <c r="G10" s="78">
        <v>7840</v>
      </c>
      <c r="H10" s="7">
        <f t="shared" si="0"/>
        <v>7840</v>
      </c>
    </row>
    <row r="11" spans="1:10" ht="22.9" customHeight="1">
      <c r="A11">
        <v>4</v>
      </c>
      <c r="B11" s="81"/>
      <c r="C11" s="69" t="s">
        <v>119</v>
      </c>
      <c r="D11" s="70" t="s">
        <v>81</v>
      </c>
      <c r="E11" s="72" t="s">
        <v>71</v>
      </c>
      <c r="F11" s="80">
        <v>0</v>
      </c>
      <c r="G11" s="78">
        <v>5060</v>
      </c>
      <c r="H11" s="7">
        <f t="shared" si="0"/>
        <v>5060</v>
      </c>
    </row>
    <row r="12" spans="1:10" ht="22.9" customHeight="1">
      <c r="A12">
        <v>5</v>
      </c>
      <c r="B12" s="81"/>
      <c r="C12" s="69" t="s">
        <v>120</v>
      </c>
      <c r="D12" s="70" t="s">
        <v>83</v>
      </c>
      <c r="E12" s="72" t="s">
        <v>71</v>
      </c>
      <c r="F12" s="80">
        <v>0</v>
      </c>
      <c r="G12" s="78">
        <v>5060</v>
      </c>
      <c r="H12" s="7">
        <f t="shared" si="0"/>
        <v>5060</v>
      </c>
    </row>
    <row r="13" spans="1:10" ht="22.9" customHeight="1">
      <c r="A13">
        <v>6</v>
      </c>
      <c r="B13" s="81"/>
      <c r="C13" s="69" t="s">
        <v>121</v>
      </c>
      <c r="D13" s="70" t="s">
        <v>84</v>
      </c>
      <c r="E13" s="72">
        <v>503</v>
      </c>
      <c r="F13" s="71">
        <v>2852</v>
      </c>
      <c r="G13" s="78">
        <v>4188.5</v>
      </c>
      <c r="H13" s="7">
        <f t="shared" si="0"/>
        <v>7040.5</v>
      </c>
    </row>
    <row r="14" spans="1:10" ht="22.9" customHeight="1">
      <c r="A14">
        <v>7</v>
      </c>
      <c r="B14" s="81"/>
      <c r="C14" s="69" t="s">
        <v>122</v>
      </c>
      <c r="D14" s="70" t="s">
        <v>85</v>
      </c>
      <c r="E14" s="72">
        <v>2083</v>
      </c>
      <c r="F14" s="71">
        <v>11811</v>
      </c>
      <c r="G14" s="78">
        <v>5108.3999999999996</v>
      </c>
      <c r="H14" s="7">
        <f t="shared" si="0"/>
        <v>16919.400000000001</v>
      </c>
    </row>
    <row r="15" spans="1:10" ht="22.9" customHeight="1" thickBot="1">
      <c r="B15" s="8" t="s">
        <v>6</v>
      </c>
      <c r="C15" s="9"/>
      <c r="D15" s="9"/>
      <c r="E15" s="32">
        <f t="shared" ref="E15:G15" si="1">SUM(E8:E14)</f>
        <v>2586</v>
      </c>
      <c r="F15" s="82">
        <f t="shared" si="1"/>
        <v>14663</v>
      </c>
      <c r="G15" s="82">
        <f t="shared" si="1"/>
        <v>41986.9</v>
      </c>
      <c r="H15" s="32">
        <f>SUM(H8:H14)</f>
        <v>56649.9</v>
      </c>
    </row>
    <row r="16" spans="1:10" ht="36" customHeight="1">
      <c r="B16" s="39" t="s">
        <v>7</v>
      </c>
      <c r="C16" s="116">
        <f>H15</f>
        <v>56649.9</v>
      </c>
      <c r="D16" s="116"/>
      <c r="E16" s="117"/>
      <c r="F16" s="117"/>
      <c r="G16" s="11" t="s">
        <v>5</v>
      </c>
      <c r="H16" s="12"/>
    </row>
    <row r="17" spans="2:8" ht="6" customHeight="1">
      <c r="B17" s="13"/>
      <c r="C17" s="14"/>
      <c r="D17" s="14"/>
      <c r="E17" s="15"/>
      <c r="F17" s="16"/>
      <c r="G17" s="17"/>
      <c r="H17" s="18"/>
    </row>
    <row r="18" spans="2:8" ht="18.75">
      <c r="B18" s="19" t="s">
        <v>8</v>
      </c>
      <c r="C18" s="20"/>
      <c r="D18" s="20"/>
      <c r="E18" s="21"/>
      <c r="F18" s="22"/>
      <c r="G18" s="23"/>
      <c r="H18" s="24"/>
    </row>
    <row r="19" spans="2:8" ht="18.75">
      <c r="B19" s="19" t="s">
        <v>9</v>
      </c>
      <c r="C19" s="20"/>
      <c r="D19" s="20"/>
      <c r="E19" s="21"/>
      <c r="F19" s="22"/>
      <c r="G19" s="23"/>
      <c r="H19" s="24"/>
    </row>
    <row r="20" spans="2:8" ht="6" customHeight="1">
      <c r="B20" s="25"/>
      <c r="C20" s="26"/>
      <c r="D20" s="26"/>
      <c r="E20" s="27"/>
      <c r="F20" s="16"/>
      <c r="G20" s="16"/>
      <c r="H20" s="28"/>
    </row>
    <row r="21" spans="2:8" ht="18.75">
      <c r="B21" s="13"/>
      <c r="C21" s="14"/>
      <c r="D21" s="14"/>
      <c r="E21" s="15"/>
      <c r="F21" s="16"/>
      <c r="G21" s="29" t="s">
        <v>10</v>
      </c>
      <c r="H21" s="18"/>
    </row>
  </sheetData>
  <mergeCells count="9">
    <mergeCell ref="B1:H1"/>
    <mergeCell ref="B2:H2"/>
    <mergeCell ref="D3:D5"/>
    <mergeCell ref="H3:H5"/>
    <mergeCell ref="C16:F16"/>
    <mergeCell ref="E3:E5"/>
    <mergeCell ref="F3:F5"/>
    <mergeCell ref="G3:G5"/>
    <mergeCell ref="B3:C4"/>
  </mergeCells>
  <pageMargins left="0.51181102362204722" right="0.19685039370078741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topLeftCell="A5" workbookViewId="0">
      <selection activeCell="C8" sqref="C8:H17"/>
    </sheetView>
  </sheetViews>
  <sheetFormatPr defaultRowHeight="15"/>
  <cols>
    <col min="1" max="1" width="3" customWidth="1"/>
    <col min="2" max="2" width="20.7109375" customWidth="1"/>
    <col min="3" max="3" width="23.5703125" customWidth="1"/>
    <col min="4" max="4" width="13.140625" customWidth="1"/>
    <col min="5" max="5" width="15.4257812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9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20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83"/>
      <c r="C8" s="69" t="s">
        <v>123</v>
      </c>
      <c r="D8" s="70" t="s">
        <v>86</v>
      </c>
      <c r="E8" s="98">
        <v>0</v>
      </c>
      <c r="F8" s="80">
        <v>0</v>
      </c>
      <c r="G8" s="78">
        <v>5060</v>
      </c>
      <c r="H8" s="7">
        <f>F8+G8</f>
        <v>5060</v>
      </c>
    </row>
    <row r="9" spans="1:10" ht="22.9" customHeight="1">
      <c r="A9">
        <v>2</v>
      </c>
      <c r="B9" s="83"/>
      <c r="C9" s="69" t="s">
        <v>124</v>
      </c>
      <c r="D9" s="70" t="s">
        <v>87</v>
      </c>
      <c r="E9" s="98" t="s">
        <v>71</v>
      </c>
      <c r="F9" s="80">
        <v>0</v>
      </c>
      <c r="G9" s="78">
        <v>14155</v>
      </c>
      <c r="H9" s="7">
        <f t="shared" ref="H9:H17" si="0">F9+G9</f>
        <v>14155</v>
      </c>
    </row>
    <row r="10" spans="1:10" ht="22.9" customHeight="1">
      <c r="A10">
        <v>3</v>
      </c>
      <c r="B10" s="83"/>
      <c r="C10" s="69" t="s">
        <v>125</v>
      </c>
      <c r="D10" s="70" t="s">
        <v>88</v>
      </c>
      <c r="E10" s="98">
        <v>0</v>
      </c>
      <c r="F10" s="80">
        <v>0</v>
      </c>
      <c r="G10" s="78">
        <v>6840</v>
      </c>
      <c r="H10" s="7">
        <f t="shared" si="0"/>
        <v>6840</v>
      </c>
    </row>
    <row r="11" spans="1:10" ht="22.9" customHeight="1">
      <c r="A11">
        <v>4</v>
      </c>
      <c r="B11" s="83"/>
      <c r="C11" s="69" t="s">
        <v>126</v>
      </c>
      <c r="D11" s="70" t="s">
        <v>89</v>
      </c>
      <c r="E11" s="98" t="s">
        <v>71</v>
      </c>
      <c r="F11" s="80">
        <v>0</v>
      </c>
      <c r="G11" s="78">
        <v>6054.19</v>
      </c>
      <c r="H11" s="7">
        <f t="shared" si="0"/>
        <v>6054.19</v>
      </c>
    </row>
    <row r="12" spans="1:10" ht="22.9" customHeight="1">
      <c r="A12">
        <v>5</v>
      </c>
      <c r="B12" s="83"/>
      <c r="C12" s="69" t="s">
        <v>127</v>
      </c>
      <c r="D12" s="70" t="s">
        <v>90</v>
      </c>
      <c r="E12" s="98" t="s">
        <v>71</v>
      </c>
      <c r="F12" s="80">
        <v>0</v>
      </c>
      <c r="G12" s="78">
        <v>2890</v>
      </c>
      <c r="H12" s="7">
        <f t="shared" si="0"/>
        <v>2890</v>
      </c>
    </row>
    <row r="13" spans="1:10" ht="22.9" customHeight="1">
      <c r="A13">
        <v>6</v>
      </c>
      <c r="B13" s="83"/>
      <c r="C13" s="69" t="s">
        <v>128</v>
      </c>
      <c r="D13" s="70" t="s">
        <v>91</v>
      </c>
      <c r="E13" s="98" t="s">
        <v>71</v>
      </c>
      <c r="F13" s="80">
        <v>0</v>
      </c>
      <c r="G13" s="78">
        <v>2890</v>
      </c>
      <c r="H13" s="7">
        <f t="shared" si="0"/>
        <v>2890</v>
      </c>
    </row>
    <row r="14" spans="1:10" ht="22.9" customHeight="1">
      <c r="A14">
        <v>7</v>
      </c>
      <c r="B14" s="83"/>
      <c r="C14" s="69" t="s">
        <v>129</v>
      </c>
      <c r="D14" s="70" t="s">
        <v>93</v>
      </c>
      <c r="E14" s="98" t="s">
        <v>71</v>
      </c>
      <c r="F14" s="80">
        <v>0</v>
      </c>
      <c r="G14" s="78">
        <v>6940</v>
      </c>
      <c r="H14" s="7">
        <f t="shared" si="0"/>
        <v>6940</v>
      </c>
    </row>
    <row r="15" spans="1:10" ht="22.9" customHeight="1">
      <c r="A15">
        <v>8</v>
      </c>
      <c r="B15" s="83"/>
      <c r="C15" s="69" t="s">
        <v>130</v>
      </c>
      <c r="D15" s="70" t="s">
        <v>94</v>
      </c>
      <c r="E15" s="98" t="s">
        <v>71</v>
      </c>
      <c r="F15" s="80">
        <v>0</v>
      </c>
      <c r="G15" s="78">
        <v>5060</v>
      </c>
      <c r="H15" s="7">
        <f t="shared" si="0"/>
        <v>5060</v>
      </c>
    </row>
    <row r="16" spans="1:10" ht="22.9" customHeight="1">
      <c r="A16">
        <v>9</v>
      </c>
      <c r="B16" s="83"/>
      <c r="C16" s="69" t="s">
        <v>131</v>
      </c>
      <c r="D16" s="70" t="s">
        <v>95</v>
      </c>
      <c r="E16" s="72">
        <v>677</v>
      </c>
      <c r="F16" s="71">
        <v>3839</v>
      </c>
      <c r="G16" s="78">
        <v>3050</v>
      </c>
      <c r="H16" s="7">
        <f t="shared" si="0"/>
        <v>6889</v>
      </c>
    </row>
    <row r="17" spans="1:8" ht="22.9" customHeight="1">
      <c r="A17">
        <v>10</v>
      </c>
      <c r="B17" s="85"/>
      <c r="C17" s="69" t="s">
        <v>132</v>
      </c>
      <c r="D17" s="86" t="s">
        <v>92</v>
      </c>
      <c r="E17" s="99">
        <v>353</v>
      </c>
      <c r="F17" s="71">
        <v>2002</v>
      </c>
      <c r="G17" s="88">
        <v>0</v>
      </c>
      <c r="H17" s="7">
        <f t="shared" si="0"/>
        <v>2002</v>
      </c>
    </row>
    <row r="18" spans="1:8" ht="22.9" customHeight="1" thickBot="1">
      <c r="B18" s="8" t="s">
        <v>6</v>
      </c>
      <c r="C18" s="35"/>
      <c r="D18" s="35"/>
      <c r="E18" s="84">
        <f t="shared" ref="E18:G18" si="1">SUM(E8:E17)</f>
        <v>1030</v>
      </c>
      <c r="F18" s="89">
        <f t="shared" si="1"/>
        <v>5841</v>
      </c>
      <c r="G18" s="89">
        <f t="shared" si="1"/>
        <v>52939.19</v>
      </c>
      <c r="H18" s="84">
        <f>SUM(H8:H17)</f>
        <v>58780.19</v>
      </c>
    </row>
    <row r="19" spans="1:8" ht="36" customHeight="1">
      <c r="B19" s="10" t="s">
        <v>7</v>
      </c>
      <c r="C19" s="116">
        <f>H18</f>
        <v>58780.19</v>
      </c>
      <c r="D19" s="116"/>
      <c r="E19" s="117"/>
      <c r="F19" s="117"/>
      <c r="G19" s="11" t="s">
        <v>5</v>
      </c>
      <c r="H19" s="12">
        <v>783187.6399999999</v>
      </c>
    </row>
    <row r="20" spans="1:8" ht="6" customHeight="1">
      <c r="B20" s="13"/>
      <c r="C20" s="14"/>
      <c r="D20" s="14"/>
      <c r="E20" s="15"/>
      <c r="F20" s="16"/>
      <c r="G20" s="17"/>
      <c r="H20" s="18"/>
    </row>
    <row r="21" spans="1:8" ht="18.75">
      <c r="B21" s="19" t="s">
        <v>8</v>
      </c>
      <c r="C21" s="20"/>
      <c r="D21" s="20"/>
      <c r="E21" s="21"/>
      <c r="F21" s="22"/>
      <c r="G21" s="23"/>
      <c r="H21" s="24"/>
    </row>
    <row r="22" spans="1:8" ht="18.75">
      <c r="B22" s="19" t="s">
        <v>9</v>
      </c>
      <c r="C22" s="20"/>
      <c r="D22" s="20"/>
      <c r="E22" s="21"/>
      <c r="F22" s="22"/>
      <c r="G22" s="23"/>
      <c r="H22" s="24"/>
    </row>
    <row r="23" spans="1:8" ht="6" customHeight="1">
      <c r="B23" s="25"/>
      <c r="C23" s="26"/>
      <c r="D23" s="26"/>
      <c r="E23" s="27"/>
      <c r="F23" s="16"/>
      <c r="G23" s="16"/>
      <c r="H23" s="28"/>
    </row>
    <row r="24" spans="1:8" ht="18.75">
      <c r="B24" s="13"/>
      <c r="C24" s="14"/>
      <c r="D24" s="14"/>
      <c r="E24" s="15"/>
      <c r="F24" s="16"/>
      <c r="G24" s="29" t="s">
        <v>10</v>
      </c>
      <c r="H24" s="18"/>
    </row>
  </sheetData>
  <mergeCells count="9">
    <mergeCell ref="B1:H1"/>
    <mergeCell ref="B2:H2"/>
    <mergeCell ref="D3:D5"/>
    <mergeCell ref="H3:H5"/>
    <mergeCell ref="C19:F19"/>
    <mergeCell ref="B3:C4"/>
    <mergeCell ref="E3:E5"/>
    <mergeCell ref="F3:F5"/>
    <mergeCell ref="G3:G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7"/>
  <sheetViews>
    <sheetView topLeftCell="A12" workbookViewId="0">
      <selection activeCell="C8" sqref="C8:H20"/>
    </sheetView>
  </sheetViews>
  <sheetFormatPr defaultRowHeight="15"/>
  <cols>
    <col min="1" max="1" width="2.85546875" customWidth="1"/>
    <col min="2" max="2" width="20.7109375" customWidth="1"/>
    <col min="3" max="3" width="24.140625" customWidth="1"/>
    <col min="4" max="4" width="14.140625" customWidth="1"/>
    <col min="5" max="5" width="15" customWidth="1"/>
    <col min="6" max="6" width="11.7109375" customWidth="1"/>
    <col min="7" max="7" width="14.7109375" customWidth="1"/>
    <col min="8" max="8" width="18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4.4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4.4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21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91"/>
      <c r="C8" s="69" t="s">
        <v>173</v>
      </c>
      <c r="D8" s="86" t="s">
        <v>133</v>
      </c>
      <c r="E8" s="99" t="s">
        <v>71</v>
      </c>
      <c r="F8" s="80">
        <v>0</v>
      </c>
      <c r="G8" s="71">
        <v>13665</v>
      </c>
      <c r="H8" s="92">
        <f>F8+G8</f>
        <v>13665</v>
      </c>
    </row>
    <row r="9" spans="1:10" ht="22.9" customHeight="1">
      <c r="A9">
        <v>2</v>
      </c>
      <c r="B9" s="91"/>
      <c r="C9" s="69" t="s">
        <v>174</v>
      </c>
      <c r="D9" s="86" t="s">
        <v>134</v>
      </c>
      <c r="E9" s="99" t="s">
        <v>71</v>
      </c>
      <c r="F9" s="80">
        <v>0</v>
      </c>
      <c r="G9" s="71">
        <v>3709.6</v>
      </c>
      <c r="H9" s="92">
        <f t="shared" ref="H9:H20" si="0">F9+G9</f>
        <v>3709.6</v>
      </c>
    </row>
    <row r="10" spans="1:10" ht="22.9" customHeight="1">
      <c r="A10">
        <v>3</v>
      </c>
      <c r="B10" s="91"/>
      <c r="C10" s="69" t="s">
        <v>175</v>
      </c>
      <c r="D10" s="86" t="s">
        <v>135</v>
      </c>
      <c r="E10" s="100">
        <v>0</v>
      </c>
      <c r="F10" s="80">
        <v>0</v>
      </c>
      <c r="G10" s="71">
        <v>3015.5</v>
      </c>
      <c r="H10" s="92">
        <f t="shared" si="0"/>
        <v>3015.5</v>
      </c>
    </row>
    <row r="11" spans="1:10" ht="22.9" customHeight="1">
      <c r="A11">
        <v>4</v>
      </c>
      <c r="B11" s="91"/>
      <c r="C11" s="69" t="s">
        <v>176</v>
      </c>
      <c r="D11" s="86" t="s">
        <v>136</v>
      </c>
      <c r="E11" s="99">
        <v>143</v>
      </c>
      <c r="F11" s="71">
        <v>811</v>
      </c>
      <c r="G11" s="71">
        <v>12445</v>
      </c>
      <c r="H11" s="92">
        <f t="shared" si="0"/>
        <v>13256</v>
      </c>
    </row>
    <row r="12" spans="1:10" ht="22.9" customHeight="1">
      <c r="A12">
        <v>5</v>
      </c>
      <c r="B12" s="91"/>
      <c r="C12" s="69" t="s">
        <v>177</v>
      </c>
      <c r="D12" s="86" t="s">
        <v>138</v>
      </c>
      <c r="E12" s="99" t="s">
        <v>71</v>
      </c>
      <c r="F12" s="80">
        <v>0</v>
      </c>
      <c r="G12" s="71">
        <v>2597</v>
      </c>
      <c r="H12" s="92">
        <f t="shared" si="0"/>
        <v>2597</v>
      </c>
    </row>
    <row r="13" spans="1:10" ht="22.9" customHeight="1">
      <c r="A13">
        <v>6</v>
      </c>
      <c r="B13" s="91"/>
      <c r="C13" s="69" t="s">
        <v>178</v>
      </c>
      <c r="D13" s="86" t="s">
        <v>139</v>
      </c>
      <c r="E13" s="99" t="s">
        <v>71</v>
      </c>
      <c r="F13" s="80">
        <v>0</v>
      </c>
      <c r="G13" s="71">
        <v>6100</v>
      </c>
      <c r="H13" s="92">
        <f t="shared" si="0"/>
        <v>6100</v>
      </c>
    </row>
    <row r="14" spans="1:10" ht="22.9" customHeight="1">
      <c r="A14">
        <v>7</v>
      </c>
      <c r="B14" s="91"/>
      <c r="C14" s="69" t="s">
        <v>179</v>
      </c>
      <c r="D14" s="86" t="s">
        <v>140</v>
      </c>
      <c r="E14" s="99">
        <v>130</v>
      </c>
      <c r="F14" s="71">
        <v>737</v>
      </c>
      <c r="G14" s="71">
        <v>2890</v>
      </c>
      <c r="H14" s="92">
        <f t="shared" si="0"/>
        <v>3627</v>
      </c>
    </row>
    <row r="15" spans="1:10" ht="22.9" customHeight="1">
      <c r="A15">
        <v>8</v>
      </c>
      <c r="B15" s="91"/>
      <c r="C15" s="69" t="s">
        <v>180</v>
      </c>
      <c r="D15" s="86" t="s">
        <v>141</v>
      </c>
      <c r="E15" s="99" t="s">
        <v>71</v>
      </c>
      <c r="F15" s="80">
        <v>0</v>
      </c>
      <c r="G15" s="71">
        <v>2890</v>
      </c>
      <c r="H15" s="92">
        <f t="shared" si="0"/>
        <v>2890</v>
      </c>
    </row>
    <row r="16" spans="1:10" ht="22.9" customHeight="1">
      <c r="A16">
        <v>9</v>
      </c>
      <c r="B16" s="91"/>
      <c r="C16" s="69" t="s">
        <v>181</v>
      </c>
      <c r="D16" s="86" t="s">
        <v>142</v>
      </c>
      <c r="E16" s="99">
        <v>1146</v>
      </c>
      <c r="F16" s="71">
        <v>6498</v>
      </c>
      <c r="G16" s="71">
        <v>2058.4</v>
      </c>
      <c r="H16" s="92">
        <f t="shared" si="0"/>
        <v>8556.4</v>
      </c>
    </row>
    <row r="17" spans="1:8" ht="22.9" customHeight="1">
      <c r="A17">
        <v>10</v>
      </c>
      <c r="B17" s="91"/>
      <c r="C17" s="69" t="s">
        <v>182</v>
      </c>
      <c r="D17" s="86" t="s">
        <v>92</v>
      </c>
      <c r="E17" s="99">
        <v>2813</v>
      </c>
      <c r="F17" s="71">
        <v>15950</v>
      </c>
      <c r="G17" s="80">
        <v>0</v>
      </c>
      <c r="H17" s="92">
        <f t="shared" si="0"/>
        <v>15950</v>
      </c>
    </row>
    <row r="18" spans="1:8" ht="22.9" customHeight="1">
      <c r="A18">
        <v>11</v>
      </c>
      <c r="B18" s="91"/>
      <c r="C18" s="69" t="s">
        <v>183</v>
      </c>
      <c r="D18" s="86" t="s">
        <v>143</v>
      </c>
      <c r="E18" s="99" t="s">
        <v>71</v>
      </c>
      <c r="F18" s="80">
        <v>0</v>
      </c>
      <c r="G18" s="71">
        <v>6840</v>
      </c>
      <c r="H18" s="92">
        <f t="shared" si="0"/>
        <v>6840</v>
      </c>
    </row>
    <row r="19" spans="1:8" ht="22.9" customHeight="1">
      <c r="A19">
        <v>12</v>
      </c>
      <c r="B19" s="91"/>
      <c r="C19" s="69" t="s">
        <v>184</v>
      </c>
      <c r="D19" s="86" t="s">
        <v>144</v>
      </c>
      <c r="E19" s="99" t="s">
        <v>71</v>
      </c>
      <c r="F19" s="80">
        <v>0</v>
      </c>
      <c r="G19" s="71">
        <v>5060</v>
      </c>
      <c r="H19" s="92">
        <f t="shared" si="0"/>
        <v>5060</v>
      </c>
    </row>
    <row r="20" spans="1:8" ht="22.9" customHeight="1">
      <c r="A20">
        <v>13</v>
      </c>
      <c r="B20" s="91"/>
      <c r="C20" s="69" t="s">
        <v>185</v>
      </c>
      <c r="D20" s="86" t="s">
        <v>145</v>
      </c>
      <c r="E20" s="99" t="s">
        <v>71</v>
      </c>
      <c r="F20" s="80">
        <v>0</v>
      </c>
      <c r="G20" s="71">
        <v>2567.5</v>
      </c>
      <c r="H20" s="92">
        <f t="shared" si="0"/>
        <v>2567.5</v>
      </c>
    </row>
    <row r="21" spans="1:8" ht="22.9" customHeight="1" thickBot="1">
      <c r="B21" s="8" t="s">
        <v>6</v>
      </c>
      <c r="C21" s="9"/>
      <c r="D21" s="9"/>
      <c r="E21" s="34">
        <f t="shared" ref="E21:G21" si="1">SUM(E8:E20)</f>
        <v>4232</v>
      </c>
      <c r="F21" s="74">
        <f t="shared" si="1"/>
        <v>23996</v>
      </c>
      <c r="G21" s="74">
        <f t="shared" si="1"/>
        <v>63838</v>
      </c>
      <c r="H21" s="34">
        <f>SUM(H8:H20)</f>
        <v>87834</v>
      </c>
    </row>
    <row r="22" spans="1:8" ht="36" customHeight="1">
      <c r="B22" s="10" t="s">
        <v>7</v>
      </c>
      <c r="C22" s="116">
        <f>H21</f>
        <v>87834</v>
      </c>
      <c r="D22" s="116"/>
      <c r="E22" s="117"/>
      <c r="F22" s="117"/>
      <c r="G22" s="11" t="s">
        <v>5</v>
      </c>
      <c r="H22" s="12"/>
    </row>
    <row r="23" spans="1:8" ht="6" customHeight="1">
      <c r="B23" s="13"/>
      <c r="C23" s="14"/>
      <c r="D23" s="14"/>
      <c r="E23" s="15"/>
      <c r="F23" s="16"/>
      <c r="G23" s="17"/>
      <c r="H23" s="18"/>
    </row>
    <row r="24" spans="1:8" ht="18.75">
      <c r="B24" s="19" t="s">
        <v>8</v>
      </c>
      <c r="C24" s="20"/>
      <c r="D24" s="20"/>
      <c r="E24" s="21"/>
      <c r="F24" s="22"/>
      <c r="G24" s="23"/>
      <c r="H24" s="24"/>
    </row>
    <row r="25" spans="1:8" ht="17.45" customHeight="1">
      <c r="B25" s="19" t="s">
        <v>9</v>
      </c>
      <c r="C25" s="20"/>
      <c r="D25" s="20"/>
      <c r="E25" s="21"/>
      <c r="F25" s="22"/>
      <c r="G25" s="23"/>
      <c r="H25" s="24"/>
    </row>
    <row r="26" spans="1:8" ht="6" customHeight="1">
      <c r="B26" s="25"/>
      <c r="C26" s="26"/>
      <c r="D26" s="26"/>
      <c r="E26" s="27"/>
      <c r="F26" s="16"/>
      <c r="G26" s="16"/>
      <c r="H26" s="28"/>
    </row>
    <row r="27" spans="1:8" ht="18.75">
      <c r="G27" s="29" t="s">
        <v>10</v>
      </c>
    </row>
  </sheetData>
  <mergeCells count="9">
    <mergeCell ref="B1:H1"/>
    <mergeCell ref="B2:H2"/>
    <mergeCell ref="D3:D5"/>
    <mergeCell ref="H3:H5"/>
    <mergeCell ref="C22:F22"/>
    <mergeCell ref="B3:C4"/>
    <mergeCell ref="E3:E5"/>
    <mergeCell ref="F3:F5"/>
    <mergeCell ref="G3:G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7"/>
  <sheetViews>
    <sheetView topLeftCell="A10" workbookViewId="0">
      <selection activeCell="C8" sqref="C8:G20"/>
    </sheetView>
  </sheetViews>
  <sheetFormatPr defaultRowHeight="15"/>
  <cols>
    <col min="1" max="1" width="3.140625" customWidth="1"/>
    <col min="2" max="2" width="20.7109375" customWidth="1"/>
    <col min="3" max="3" width="21.7109375" customWidth="1"/>
    <col min="4" max="4" width="13.140625" customWidth="1"/>
    <col min="5" max="5" width="15.5703125" customWidth="1"/>
    <col min="6" max="6" width="11.7109375" customWidth="1"/>
    <col min="7" max="7" width="14.7109375" customWidth="1"/>
    <col min="8" max="8" width="18.7109375" customWidth="1"/>
  </cols>
  <sheetData>
    <row r="1" spans="1:8" ht="18.75">
      <c r="B1" s="126" t="s">
        <v>14</v>
      </c>
      <c r="C1" s="126"/>
      <c r="D1" s="126"/>
      <c r="E1" s="126"/>
      <c r="F1" s="126"/>
      <c r="G1" s="126"/>
      <c r="H1" s="126"/>
    </row>
    <row r="2" spans="1:8" ht="26.25">
      <c r="B2" s="136" t="s">
        <v>67</v>
      </c>
      <c r="C2" s="136"/>
      <c r="D2" s="136"/>
      <c r="E2" s="136"/>
      <c r="F2" s="136"/>
      <c r="G2" s="136"/>
      <c r="H2" s="136"/>
    </row>
    <row r="3" spans="1:8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8" ht="15" customHeight="1">
      <c r="B4" s="131"/>
      <c r="C4" s="132"/>
      <c r="D4" s="124"/>
      <c r="E4" s="122"/>
      <c r="F4" s="134"/>
      <c r="G4" s="134"/>
      <c r="H4" s="128"/>
    </row>
    <row r="5" spans="1:8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8" ht="22.9" customHeight="1">
      <c r="B6" s="58" t="s">
        <v>22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8" ht="6" customHeight="1">
      <c r="B7" s="2"/>
      <c r="C7" s="2"/>
      <c r="D7" s="2"/>
      <c r="E7" s="6"/>
      <c r="F7" s="4"/>
      <c r="G7" s="4"/>
      <c r="H7" s="5"/>
    </row>
    <row r="8" spans="1:8" ht="22.9" customHeight="1">
      <c r="A8">
        <v>1</v>
      </c>
      <c r="B8" s="90"/>
      <c r="C8" s="69" t="s">
        <v>186</v>
      </c>
      <c r="D8" s="70" t="s">
        <v>96</v>
      </c>
      <c r="E8" s="72" t="s">
        <v>71</v>
      </c>
      <c r="F8" s="80">
        <v>0</v>
      </c>
      <c r="G8" s="78">
        <v>3620</v>
      </c>
      <c r="H8" s="7">
        <f>F8+G8</f>
        <v>3620</v>
      </c>
    </row>
    <row r="9" spans="1:8" ht="22.9" customHeight="1">
      <c r="A9">
        <v>2</v>
      </c>
      <c r="B9" s="90"/>
      <c r="C9" s="69" t="s">
        <v>187</v>
      </c>
      <c r="D9" s="70" t="s">
        <v>97</v>
      </c>
      <c r="E9" s="98">
        <v>0</v>
      </c>
      <c r="F9" s="80">
        <v>0</v>
      </c>
      <c r="G9" s="78">
        <v>2890</v>
      </c>
      <c r="H9" s="7">
        <f t="shared" ref="H9:H20" si="0">F9+G9</f>
        <v>2890</v>
      </c>
    </row>
    <row r="10" spans="1:8" ht="22.9" customHeight="1">
      <c r="A10">
        <v>3</v>
      </c>
      <c r="B10" s="90"/>
      <c r="C10" s="69" t="s">
        <v>188</v>
      </c>
      <c r="D10" s="70" t="s">
        <v>98</v>
      </c>
      <c r="E10" s="98" t="s">
        <v>71</v>
      </c>
      <c r="F10" s="80">
        <v>0</v>
      </c>
      <c r="G10" s="78">
        <v>3890</v>
      </c>
      <c r="H10" s="7">
        <f t="shared" si="0"/>
        <v>3890</v>
      </c>
    </row>
    <row r="11" spans="1:8" ht="22.9" customHeight="1">
      <c r="A11">
        <v>4</v>
      </c>
      <c r="B11" s="90"/>
      <c r="C11" s="69" t="s">
        <v>189</v>
      </c>
      <c r="D11" s="70" t="s">
        <v>99</v>
      </c>
      <c r="E11" s="98">
        <v>0</v>
      </c>
      <c r="F11" s="80">
        <v>0</v>
      </c>
      <c r="G11" s="78">
        <v>3490</v>
      </c>
      <c r="H11" s="7">
        <f t="shared" si="0"/>
        <v>3490</v>
      </c>
    </row>
    <row r="12" spans="1:8" ht="22.9" customHeight="1">
      <c r="A12">
        <v>5</v>
      </c>
      <c r="B12" s="90"/>
      <c r="C12" s="69" t="s">
        <v>190</v>
      </c>
      <c r="D12" s="70" t="s">
        <v>100</v>
      </c>
      <c r="E12" s="72">
        <v>226</v>
      </c>
      <c r="F12" s="80">
        <v>0</v>
      </c>
      <c r="G12" s="78">
        <v>7840</v>
      </c>
      <c r="H12" s="7">
        <f t="shared" si="0"/>
        <v>7840</v>
      </c>
    </row>
    <row r="13" spans="1:8" ht="22.9" customHeight="1">
      <c r="A13">
        <v>6</v>
      </c>
      <c r="B13" s="90"/>
      <c r="C13" s="69" t="s">
        <v>191</v>
      </c>
      <c r="D13" s="70" t="s">
        <v>101</v>
      </c>
      <c r="E13" s="72" t="s">
        <v>71</v>
      </c>
      <c r="F13" s="80">
        <v>0</v>
      </c>
      <c r="G13" s="78">
        <v>6840</v>
      </c>
      <c r="H13" s="7">
        <f t="shared" si="0"/>
        <v>6840</v>
      </c>
    </row>
    <row r="14" spans="1:8" ht="22.9" customHeight="1">
      <c r="A14">
        <v>7</v>
      </c>
      <c r="B14" s="90"/>
      <c r="C14" s="69" t="s">
        <v>192</v>
      </c>
      <c r="D14" s="70" t="s">
        <v>102</v>
      </c>
      <c r="E14" s="72" t="s">
        <v>71</v>
      </c>
      <c r="F14" s="80">
        <v>0</v>
      </c>
      <c r="G14" s="78">
        <v>2890</v>
      </c>
      <c r="H14" s="7">
        <f t="shared" si="0"/>
        <v>2890</v>
      </c>
    </row>
    <row r="15" spans="1:8" ht="22.9" customHeight="1">
      <c r="A15">
        <v>8</v>
      </c>
      <c r="B15" s="90"/>
      <c r="C15" s="69" t="s">
        <v>193</v>
      </c>
      <c r="D15" s="70" t="s">
        <v>103</v>
      </c>
      <c r="E15" s="72" t="s">
        <v>71</v>
      </c>
      <c r="F15" s="80">
        <v>0</v>
      </c>
      <c r="G15" s="78">
        <v>5115</v>
      </c>
      <c r="H15" s="7">
        <f t="shared" si="0"/>
        <v>5115</v>
      </c>
    </row>
    <row r="16" spans="1:8" ht="22.9" customHeight="1">
      <c r="A16">
        <v>9</v>
      </c>
      <c r="B16" s="90"/>
      <c r="C16" s="69" t="s">
        <v>194</v>
      </c>
      <c r="D16" s="70" t="s">
        <v>104</v>
      </c>
      <c r="E16" s="72" t="s">
        <v>71</v>
      </c>
      <c r="F16" s="80">
        <v>0</v>
      </c>
      <c r="G16" s="71">
        <v>3190</v>
      </c>
      <c r="H16" s="7">
        <f t="shared" si="0"/>
        <v>3190</v>
      </c>
    </row>
    <row r="17" spans="1:8" ht="22.9" customHeight="1">
      <c r="A17">
        <v>10</v>
      </c>
      <c r="B17" s="90"/>
      <c r="C17" s="69" t="s">
        <v>195</v>
      </c>
      <c r="D17" s="70" t="s">
        <v>105</v>
      </c>
      <c r="E17" s="72">
        <v>153</v>
      </c>
      <c r="F17" s="71">
        <v>868</v>
      </c>
      <c r="G17" s="71">
        <v>4030</v>
      </c>
      <c r="H17" s="7">
        <f t="shared" si="0"/>
        <v>4898</v>
      </c>
    </row>
    <row r="18" spans="1:8" ht="22.9" customHeight="1">
      <c r="A18">
        <v>11</v>
      </c>
      <c r="B18" s="90"/>
      <c r="C18" s="69" t="s">
        <v>196</v>
      </c>
      <c r="D18" s="70" t="s">
        <v>70</v>
      </c>
      <c r="E18" s="72" t="s">
        <v>71</v>
      </c>
      <c r="F18" s="80">
        <v>0</v>
      </c>
      <c r="G18" s="71">
        <v>3270</v>
      </c>
      <c r="H18" s="7">
        <f t="shared" si="0"/>
        <v>3270</v>
      </c>
    </row>
    <row r="19" spans="1:8" ht="22.9" customHeight="1">
      <c r="A19">
        <v>12</v>
      </c>
      <c r="B19" s="90"/>
      <c r="C19" s="69" t="s">
        <v>197</v>
      </c>
      <c r="D19" s="70" t="s">
        <v>106</v>
      </c>
      <c r="E19" s="72" t="s">
        <v>71</v>
      </c>
      <c r="F19" s="80">
        <v>0</v>
      </c>
      <c r="G19" s="71">
        <v>5660</v>
      </c>
      <c r="H19" s="7">
        <f t="shared" si="0"/>
        <v>5660</v>
      </c>
    </row>
    <row r="20" spans="1:8" ht="22.9" customHeight="1">
      <c r="A20">
        <v>13</v>
      </c>
      <c r="B20" s="90"/>
      <c r="C20" s="69" t="s">
        <v>198</v>
      </c>
      <c r="D20" s="70" t="s">
        <v>107</v>
      </c>
      <c r="E20" s="72" t="s">
        <v>71</v>
      </c>
      <c r="F20" s="80">
        <v>0</v>
      </c>
      <c r="G20" s="71">
        <v>12540</v>
      </c>
      <c r="H20" s="7">
        <f t="shared" si="0"/>
        <v>12540</v>
      </c>
    </row>
    <row r="21" spans="1:8" ht="22.9" customHeight="1" thickBot="1">
      <c r="B21" s="37" t="s">
        <v>6</v>
      </c>
      <c r="C21" s="38"/>
      <c r="D21" s="38"/>
      <c r="E21" s="34">
        <f t="shared" ref="E21:G21" si="1">SUM(E8:E20)</f>
        <v>379</v>
      </c>
      <c r="F21" s="74">
        <f t="shared" si="1"/>
        <v>868</v>
      </c>
      <c r="G21" s="74">
        <f t="shared" si="1"/>
        <v>65265</v>
      </c>
      <c r="H21" s="34">
        <f>SUM(H8:H20)</f>
        <v>66133</v>
      </c>
    </row>
    <row r="22" spans="1:8" ht="36" customHeight="1">
      <c r="B22" s="10" t="s">
        <v>7</v>
      </c>
      <c r="C22" s="116">
        <f>H21</f>
        <v>66133</v>
      </c>
      <c r="D22" s="116"/>
      <c r="E22" s="117"/>
      <c r="F22" s="117"/>
      <c r="G22" s="11" t="s">
        <v>5</v>
      </c>
      <c r="H22" s="12"/>
    </row>
    <row r="23" spans="1:8" ht="6" customHeight="1">
      <c r="B23" s="13"/>
      <c r="C23" s="14"/>
      <c r="D23" s="14"/>
      <c r="E23" s="15"/>
      <c r="F23" s="16"/>
      <c r="G23" s="17"/>
      <c r="H23" s="18"/>
    </row>
    <row r="24" spans="1:8" ht="18.75">
      <c r="B24" s="19" t="s">
        <v>8</v>
      </c>
      <c r="C24" s="20"/>
      <c r="D24" s="20"/>
      <c r="E24" s="21"/>
      <c r="F24" s="22"/>
      <c r="G24" s="23"/>
      <c r="H24" s="24"/>
    </row>
    <row r="25" spans="1:8" ht="18.75">
      <c r="B25" s="19" t="s">
        <v>9</v>
      </c>
      <c r="C25" s="20"/>
      <c r="D25" s="20"/>
      <c r="E25" s="21"/>
      <c r="F25" s="22"/>
      <c r="G25" s="23"/>
      <c r="H25" s="24"/>
    </row>
    <row r="26" spans="1:8" ht="6" customHeight="1">
      <c r="B26" s="25"/>
      <c r="C26" s="26"/>
      <c r="D26" s="26"/>
      <c r="E26" s="27"/>
      <c r="F26" s="16"/>
      <c r="G26" s="16"/>
      <c r="H26" s="28"/>
    </row>
    <row r="27" spans="1:8" ht="18.75">
      <c r="B27" s="13"/>
      <c r="C27" s="14"/>
      <c r="D27" s="14"/>
      <c r="E27" s="15"/>
      <c r="F27" s="16"/>
      <c r="G27" s="29" t="s">
        <v>10</v>
      </c>
      <c r="H27" s="18"/>
    </row>
  </sheetData>
  <mergeCells count="9">
    <mergeCell ref="B1:H1"/>
    <mergeCell ref="B2:H2"/>
    <mergeCell ref="D3:D5"/>
    <mergeCell ref="H3:H5"/>
    <mergeCell ref="C22:F22"/>
    <mergeCell ref="B3:C4"/>
    <mergeCell ref="E3:E5"/>
    <mergeCell ref="F3:F5"/>
    <mergeCell ref="G3:G5"/>
  </mergeCells>
  <pageMargins left="0.11811023622047245" right="0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topLeftCell="A3" workbookViewId="0">
      <selection activeCell="E10" sqref="E10"/>
    </sheetView>
  </sheetViews>
  <sheetFormatPr defaultRowHeight="15"/>
  <cols>
    <col min="1" max="1" width="2.28515625" customWidth="1"/>
    <col min="2" max="2" width="22.42578125" customWidth="1"/>
    <col min="3" max="3" width="19.42578125" customWidth="1"/>
    <col min="4" max="4" width="13.85546875" customWidth="1"/>
    <col min="5" max="5" width="15.5703125" customWidth="1"/>
    <col min="6" max="6" width="11.7109375" customWidth="1"/>
    <col min="7" max="7" width="14.7109375" customWidth="1"/>
    <col min="8" max="8" width="17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4.4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4.4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58" t="s">
        <v>23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93"/>
      <c r="C8" s="69" t="s">
        <v>199</v>
      </c>
      <c r="D8" s="70" t="s">
        <v>146</v>
      </c>
      <c r="E8" s="72" t="s">
        <v>71</v>
      </c>
      <c r="F8" s="80">
        <v>0</v>
      </c>
      <c r="G8" s="78">
        <v>5060</v>
      </c>
      <c r="H8" s="7">
        <f>G8+F8</f>
        <v>5060</v>
      </c>
    </row>
    <row r="9" spans="1:10" ht="22.9" customHeight="1">
      <c r="A9">
        <v>2</v>
      </c>
      <c r="B9" s="93"/>
      <c r="C9" s="69" t="s">
        <v>200</v>
      </c>
      <c r="D9" s="70" t="s">
        <v>147</v>
      </c>
      <c r="E9" s="72">
        <v>118</v>
      </c>
      <c r="F9" s="71">
        <v>669</v>
      </c>
      <c r="G9" s="78">
        <v>9670</v>
      </c>
      <c r="H9" s="7">
        <f t="shared" ref="H9:H13" si="0">G9+F9</f>
        <v>10339</v>
      </c>
    </row>
    <row r="10" spans="1:10" ht="22.9" customHeight="1">
      <c r="A10">
        <v>3</v>
      </c>
      <c r="B10" s="93"/>
      <c r="C10" s="69" t="s">
        <v>201</v>
      </c>
      <c r="D10" s="70" t="s">
        <v>64</v>
      </c>
      <c r="E10" s="98">
        <v>0</v>
      </c>
      <c r="F10" s="80">
        <v>0</v>
      </c>
      <c r="G10" s="78">
        <v>5160</v>
      </c>
      <c r="H10" s="7">
        <f t="shared" si="0"/>
        <v>5160</v>
      </c>
    </row>
    <row r="11" spans="1:10" ht="22.9" customHeight="1">
      <c r="A11">
        <v>4</v>
      </c>
      <c r="B11" s="93"/>
      <c r="C11" s="69" t="s">
        <v>202</v>
      </c>
      <c r="D11" s="70" t="s">
        <v>95</v>
      </c>
      <c r="E11" s="72">
        <v>393</v>
      </c>
      <c r="F11" s="71">
        <v>2228</v>
      </c>
      <c r="G11" s="79">
        <v>0</v>
      </c>
      <c r="H11" s="7">
        <f t="shared" si="0"/>
        <v>2228</v>
      </c>
    </row>
    <row r="12" spans="1:10" ht="22.9" customHeight="1">
      <c r="A12">
        <v>5</v>
      </c>
      <c r="B12" s="93"/>
      <c r="C12" s="69" t="s">
        <v>203</v>
      </c>
      <c r="D12" s="70" t="s">
        <v>148</v>
      </c>
      <c r="E12" s="72" t="s">
        <v>71</v>
      </c>
      <c r="F12" s="80">
        <v>0</v>
      </c>
      <c r="G12" s="78">
        <v>6840</v>
      </c>
      <c r="H12" s="7">
        <f t="shared" si="0"/>
        <v>6840</v>
      </c>
    </row>
    <row r="13" spans="1:10" ht="22.9" customHeight="1">
      <c r="A13">
        <v>6</v>
      </c>
      <c r="B13" s="93"/>
      <c r="C13" s="69" t="s">
        <v>204</v>
      </c>
      <c r="D13" s="70" t="s">
        <v>150</v>
      </c>
      <c r="E13" s="72" t="s">
        <v>71</v>
      </c>
      <c r="F13" s="80">
        <v>0</v>
      </c>
      <c r="G13" s="78">
        <v>10860</v>
      </c>
      <c r="H13" s="7">
        <f t="shared" si="0"/>
        <v>10860</v>
      </c>
    </row>
    <row r="14" spans="1:10" ht="22.9" customHeight="1" thickBot="1">
      <c r="B14" s="37" t="s">
        <v>6</v>
      </c>
      <c r="C14" s="38"/>
      <c r="D14" s="38"/>
      <c r="E14" s="34">
        <f t="shared" ref="E14:G14" si="1">SUM(E8:E13)</f>
        <v>511</v>
      </c>
      <c r="F14" s="74">
        <f t="shared" si="1"/>
        <v>2897</v>
      </c>
      <c r="G14" s="74">
        <f t="shared" si="1"/>
        <v>37590</v>
      </c>
      <c r="H14" s="34">
        <f>SUM(H8:H13)</f>
        <v>40487</v>
      </c>
    </row>
    <row r="15" spans="1:10" ht="36" customHeight="1">
      <c r="B15" s="10" t="s">
        <v>7</v>
      </c>
      <c r="C15" s="116">
        <f>H14</f>
        <v>40487</v>
      </c>
      <c r="D15" s="116"/>
      <c r="E15" s="117"/>
      <c r="F15" s="117"/>
      <c r="G15" s="11" t="s">
        <v>5</v>
      </c>
      <c r="H15" s="12"/>
    </row>
    <row r="16" spans="1:10" ht="6" customHeight="1">
      <c r="B16" s="13"/>
      <c r="C16" s="14"/>
      <c r="D16" s="14"/>
      <c r="E16" s="15"/>
      <c r="F16" s="16"/>
      <c r="G16" s="17"/>
      <c r="H16" s="18"/>
    </row>
    <row r="17" spans="2:8" ht="18.75">
      <c r="B17" s="19" t="s">
        <v>8</v>
      </c>
      <c r="C17" s="20"/>
      <c r="D17" s="20"/>
      <c r="E17" s="21"/>
      <c r="F17" s="22"/>
      <c r="G17" s="23"/>
      <c r="H17" s="24"/>
    </row>
    <row r="18" spans="2:8" ht="18.75">
      <c r="B18" s="19" t="s">
        <v>9</v>
      </c>
      <c r="C18" s="20"/>
      <c r="D18" s="20"/>
      <c r="E18" s="21"/>
      <c r="F18" s="22"/>
      <c r="G18" s="23"/>
      <c r="H18" s="24"/>
    </row>
    <row r="19" spans="2:8" ht="6" customHeight="1">
      <c r="B19" s="25"/>
      <c r="C19" s="26"/>
      <c r="D19" s="26"/>
      <c r="E19" s="27"/>
      <c r="F19" s="16"/>
      <c r="G19" s="16"/>
      <c r="H19" s="28"/>
    </row>
    <row r="20" spans="2:8" ht="18.75">
      <c r="B20" s="13"/>
      <c r="C20" s="14"/>
      <c r="D20" s="14"/>
      <c r="E20" s="15"/>
      <c r="F20" s="16"/>
      <c r="G20" s="29" t="s">
        <v>10</v>
      </c>
      <c r="H20" s="18"/>
    </row>
  </sheetData>
  <mergeCells count="9">
    <mergeCell ref="B1:H1"/>
    <mergeCell ref="B2:H2"/>
    <mergeCell ref="D3:D5"/>
    <mergeCell ref="H3:H5"/>
    <mergeCell ref="C15:F15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topLeftCell="A6" workbookViewId="0">
      <selection activeCell="C8" sqref="C8:G17"/>
    </sheetView>
  </sheetViews>
  <sheetFormatPr defaultRowHeight="15"/>
  <cols>
    <col min="1" max="1" width="3" customWidth="1"/>
    <col min="2" max="2" width="20.28515625" customWidth="1"/>
    <col min="3" max="3" width="19.42578125" customWidth="1"/>
    <col min="4" max="4" width="13.7109375" customWidth="1"/>
    <col min="5" max="5" width="15.28515625" customWidth="1"/>
    <col min="6" max="6" width="11.7109375" customWidth="1"/>
    <col min="7" max="7" width="15.28515625" customWidth="1"/>
    <col min="8" max="8" width="17.2851562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1.6" customHeight="1">
      <c r="B6" s="58" t="s">
        <v>24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94"/>
      <c r="C8" s="69" t="s">
        <v>205</v>
      </c>
      <c r="D8" s="70" t="s">
        <v>151</v>
      </c>
      <c r="E8" s="72">
        <v>112</v>
      </c>
      <c r="F8" s="71">
        <v>635</v>
      </c>
      <c r="G8" s="78">
        <v>3760</v>
      </c>
      <c r="H8" s="7">
        <f>F8+G8</f>
        <v>4395</v>
      </c>
    </row>
    <row r="9" spans="1:10" ht="22.9" customHeight="1">
      <c r="A9">
        <v>2</v>
      </c>
      <c r="B9" s="94"/>
      <c r="C9" s="69" t="s">
        <v>206</v>
      </c>
      <c r="D9" s="70" t="s">
        <v>152</v>
      </c>
      <c r="E9" s="98">
        <v>0</v>
      </c>
      <c r="F9" s="80">
        <v>0</v>
      </c>
      <c r="G9" s="78">
        <v>10915</v>
      </c>
      <c r="H9" s="7">
        <f t="shared" ref="H9:H17" si="0">F9+G9</f>
        <v>10915</v>
      </c>
    </row>
    <row r="10" spans="1:10" ht="22.9" customHeight="1">
      <c r="A10">
        <v>3</v>
      </c>
      <c r="B10" s="94"/>
      <c r="C10" s="69" t="s">
        <v>207</v>
      </c>
      <c r="D10" s="70" t="s">
        <v>153</v>
      </c>
      <c r="E10" s="98">
        <v>0</v>
      </c>
      <c r="F10" s="80">
        <v>0</v>
      </c>
      <c r="G10" s="78">
        <v>2150</v>
      </c>
      <c r="H10" s="7">
        <f t="shared" si="0"/>
        <v>2150</v>
      </c>
    </row>
    <row r="11" spans="1:10" ht="22.9" customHeight="1">
      <c r="A11">
        <v>4</v>
      </c>
      <c r="B11" s="94"/>
      <c r="C11" s="69" t="s">
        <v>208</v>
      </c>
      <c r="D11" s="70" t="s">
        <v>154</v>
      </c>
      <c r="E11" s="72">
        <v>10121</v>
      </c>
      <c r="F11" s="71">
        <v>57386</v>
      </c>
      <c r="G11" s="78">
        <v>7820</v>
      </c>
      <c r="H11" s="7">
        <f t="shared" si="0"/>
        <v>65206</v>
      </c>
    </row>
    <row r="12" spans="1:10" ht="22.9" customHeight="1">
      <c r="A12">
        <v>5</v>
      </c>
      <c r="B12" s="94"/>
      <c r="C12" s="69" t="s">
        <v>209</v>
      </c>
      <c r="D12" s="70" t="s">
        <v>155</v>
      </c>
      <c r="E12" s="72">
        <v>1311</v>
      </c>
      <c r="F12" s="71">
        <v>7433</v>
      </c>
      <c r="G12" s="79">
        <v>0</v>
      </c>
      <c r="H12" s="7">
        <f t="shared" si="0"/>
        <v>7433</v>
      </c>
    </row>
    <row r="13" spans="1:10" ht="22.9" customHeight="1">
      <c r="A13">
        <v>6</v>
      </c>
      <c r="B13" s="94"/>
      <c r="C13" s="69" t="s">
        <v>210</v>
      </c>
      <c r="D13" s="70" t="s">
        <v>73</v>
      </c>
      <c r="E13" s="72" t="s">
        <v>71</v>
      </c>
      <c r="F13" s="80">
        <v>0</v>
      </c>
      <c r="G13" s="78">
        <v>2890</v>
      </c>
      <c r="H13" s="7">
        <f t="shared" si="0"/>
        <v>2890</v>
      </c>
    </row>
    <row r="14" spans="1:10" ht="22.9" customHeight="1">
      <c r="A14">
        <v>7</v>
      </c>
      <c r="B14" s="94"/>
      <c r="C14" s="69" t="s">
        <v>211</v>
      </c>
      <c r="D14" s="70" t="s">
        <v>156</v>
      </c>
      <c r="E14" s="72">
        <v>704</v>
      </c>
      <c r="F14" s="71">
        <v>3992</v>
      </c>
      <c r="G14" s="79">
        <v>0</v>
      </c>
      <c r="H14" s="7">
        <f t="shared" si="0"/>
        <v>3992</v>
      </c>
    </row>
    <row r="15" spans="1:10" ht="22.9" customHeight="1">
      <c r="A15">
        <v>8</v>
      </c>
      <c r="B15" s="94"/>
      <c r="C15" s="69" t="s">
        <v>212</v>
      </c>
      <c r="D15" s="70" t="s">
        <v>157</v>
      </c>
      <c r="E15" s="72" t="s">
        <v>71</v>
      </c>
      <c r="F15" s="80">
        <v>0</v>
      </c>
      <c r="G15" s="78">
        <v>3400</v>
      </c>
      <c r="H15" s="7">
        <f t="shared" si="0"/>
        <v>3400</v>
      </c>
    </row>
    <row r="16" spans="1:10" ht="22.9" customHeight="1">
      <c r="A16">
        <v>9</v>
      </c>
      <c r="B16" s="94"/>
      <c r="C16" s="69" t="s">
        <v>213</v>
      </c>
      <c r="D16" s="70" t="s">
        <v>158</v>
      </c>
      <c r="E16" s="72" t="s">
        <v>71</v>
      </c>
      <c r="F16" s="80">
        <v>0</v>
      </c>
      <c r="G16" s="78">
        <v>3250</v>
      </c>
      <c r="H16" s="7">
        <f t="shared" si="0"/>
        <v>3250</v>
      </c>
    </row>
    <row r="17" spans="1:8" ht="22.9" customHeight="1">
      <c r="A17">
        <v>10</v>
      </c>
      <c r="B17" s="94"/>
      <c r="C17" s="69" t="s">
        <v>214</v>
      </c>
      <c r="D17" s="70" t="s">
        <v>159</v>
      </c>
      <c r="E17" s="98">
        <v>0</v>
      </c>
      <c r="F17" s="80">
        <v>0</v>
      </c>
      <c r="G17" s="78">
        <v>2890</v>
      </c>
      <c r="H17" s="7">
        <f t="shared" si="0"/>
        <v>2890</v>
      </c>
    </row>
    <row r="18" spans="1:8" ht="22.9" customHeight="1" thickBot="1">
      <c r="B18" s="37" t="s">
        <v>6</v>
      </c>
      <c r="C18" s="38"/>
      <c r="D18" s="38"/>
      <c r="E18" s="34">
        <f t="shared" ref="E18:G18" si="1">SUM(E8:E17)</f>
        <v>12248</v>
      </c>
      <c r="F18" s="74">
        <f t="shared" si="1"/>
        <v>69446</v>
      </c>
      <c r="G18" s="74">
        <f t="shared" si="1"/>
        <v>37075</v>
      </c>
      <c r="H18" s="34">
        <f>SUM(H8:H17)</f>
        <v>106521</v>
      </c>
    </row>
    <row r="19" spans="1:8" ht="36" customHeight="1">
      <c r="B19" s="10" t="s">
        <v>7</v>
      </c>
      <c r="C19" s="116">
        <f>H18</f>
        <v>106521</v>
      </c>
      <c r="D19" s="116"/>
      <c r="E19" s="117"/>
      <c r="F19" s="117"/>
      <c r="G19" s="11" t="s">
        <v>5</v>
      </c>
      <c r="H19" s="12"/>
    </row>
    <row r="20" spans="1:8" ht="6" customHeight="1">
      <c r="B20" s="13"/>
      <c r="C20" s="14"/>
      <c r="D20" s="14"/>
      <c r="E20" s="15"/>
      <c r="F20" s="16"/>
      <c r="G20" s="17"/>
      <c r="H20" s="18"/>
    </row>
    <row r="21" spans="1:8" ht="18.75">
      <c r="B21" s="19" t="s">
        <v>8</v>
      </c>
      <c r="C21" s="20"/>
      <c r="D21" s="20"/>
      <c r="E21" s="21"/>
      <c r="F21" s="22"/>
      <c r="G21" s="23"/>
      <c r="H21" s="24"/>
    </row>
    <row r="22" spans="1:8" ht="18.75">
      <c r="B22" s="19" t="s">
        <v>9</v>
      </c>
      <c r="C22" s="20"/>
      <c r="D22" s="20"/>
      <c r="E22" s="21"/>
      <c r="F22" s="22"/>
      <c r="G22" s="23"/>
      <c r="H22" s="24"/>
    </row>
    <row r="23" spans="1:8" ht="6" customHeight="1">
      <c r="B23" s="25"/>
      <c r="C23" s="26"/>
      <c r="D23" s="26"/>
      <c r="E23" s="27"/>
      <c r="F23" s="16"/>
      <c r="G23" s="16"/>
      <c r="H23" s="28"/>
    </row>
    <row r="24" spans="1:8" ht="18.75">
      <c r="B24" s="13"/>
      <c r="C24" s="14"/>
      <c r="D24" s="14"/>
      <c r="E24" s="15"/>
      <c r="F24" s="16"/>
      <c r="G24" s="29" t="s">
        <v>10</v>
      </c>
      <c r="H24" s="18"/>
    </row>
  </sheetData>
  <mergeCells count="9">
    <mergeCell ref="B1:H1"/>
    <mergeCell ref="B2:H2"/>
    <mergeCell ref="D3:D5"/>
    <mergeCell ref="H3:H5"/>
    <mergeCell ref="C19:F19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topLeftCell="A3" workbookViewId="0">
      <selection activeCell="C8" sqref="C8:G15"/>
    </sheetView>
  </sheetViews>
  <sheetFormatPr defaultRowHeight="15"/>
  <cols>
    <col min="1" max="1" width="2.28515625" customWidth="1"/>
    <col min="2" max="2" width="20.7109375" customWidth="1"/>
    <col min="3" max="3" width="24" customWidth="1"/>
    <col min="4" max="4" width="13.7109375" customWidth="1"/>
    <col min="5" max="5" width="15.140625" customWidth="1"/>
    <col min="6" max="6" width="11.7109375" customWidth="1"/>
    <col min="7" max="7" width="14.7109375" customWidth="1"/>
    <col min="8" max="8" width="17.7109375" customWidth="1"/>
  </cols>
  <sheetData>
    <row r="1" spans="1:10" ht="18.75">
      <c r="B1" s="126" t="s">
        <v>14</v>
      </c>
      <c r="C1" s="126"/>
      <c r="D1" s="126"/>
      <c r="E1" s="126"/>
      <c r="F1" s="126"/>
      <c r="G1" s="126"/>
      <c r="H1" s="126"/>
      <c r="I1" s="67"/>
      <c r="J1" s="67"/>
    </row>
    <row r="2" spans="1:10" ht="26.25">
      <c r="B2" s="136" t="s">
        <v>67</v>
      </c>
      <c r="C2" s="136"/>
      <c r="D2" s="136"/>
      <c r="E2" s="136"/>
      <c r="F2" s="136"/>
      <c r="G2" s="136"/>
      <c r="H2" s="136"/>
      <c r="I2" s="66"/>
      <c r="J2" s="66"/>
    </row>
    <row r="3" spans="1:10" ht="15" customHeight="1">
      <c r="B3" s="118" t="s">
        <v>0</v>
      </c>
      <c r="C3" s="130"/>
      <c r="D3" s="123" t="s">
        <v>11</v>
      </c>
      <c r="E3" s="122" t="s">
        <v>12</v>
      </c>
      <c r="F3" s="133" t="s">
        <v>1</v>
      </c>
      <c r="G3" s="133" t="s">
        <v>2</v>
      </c>
      <c r="H3" s="127" t="s">
        <v>16</v>
      </c>
    </row>
    <row r="4" spans="1:10" ht="15" customHeight="1">
      <c r="B4" s="131"/>
      <c r="C4" s="132"/>
      <c r="D4" s="124"/>
      <c r="E4" s="122"/>
      <c r="F4" s="134"/>
      <c r="G4" s="134"/>
      <c r="H4" s="128"/>
    </row>
    <row r="5" spans="1:10" ht="55.15" customHeight="1">
      <c r="B5" s="1" t="s">
        <v>3</v>
      </c>
      <c r="C5" s="1" t="s">
        <v>15</v>
      </c>
      <c r="D5" s="125"/>
      <c r="E5" s="122"/>
      <c r="F5" s="135"/>
      <c r="G5" s="135"/>
      <c r="H5" s="129"/>
    </row>
    <row r="6" spans="1:10" ht="22.9" customHeight="1">
      <c r="B6" s="112" t="s">
        <v>332</v>
      </c>
      <c r="C6" s="2"/>
      <c r="D6" s="54" t="s">
        <v>13</v>
      </c>
      <c r="E6" s="3" t="s">
        <v>4</v>
      </c>
      <c r="F6" s="4" t="s">
        <v>5</v>
      </c>
      <c r="G6" s="4" t="s">
        <v>5</v>
      </c>
      <c r="H6" s="5" t="s">
        <v>5</v>
      </c>
    </row>
    <row r="7" spans="1:10" ht="6" customHeight="1">
      <c r="B7" s="2"/>
      <c r="C7" s="2"/>
      <c r="D7" s="2"/>
      <c r="E7" s="6"/>
      <c r="F7" s="4"/>
      <c r="G7" s="4"/>
      <c r="H7" s="5"/>
    </row>
    <row r="8" spans="1:10" ht="22.9" customHeight="1">
      <c r="A8">
        <v>1</v>
      </c>
      <c r="B8" s="95"/>
      <c r="C8" s="69" t="s">
        <v>215</v>
      </c>
      <c r="D8" s="70" t="s">
        <v>160</v>
      </c>
      <c r="E8" s="72" t="s">
        <v>71</v>
      </c>
      <c r="F8" s="80">
        <v>0</v>
      </c>
      <c r="G8" s="78">
        <v>2890</v>
      </c>
      <c r="H8" s="7">
        <f>F8+G8</f>
        <v>2890</v>
      </c>
    </row>
    <row r="9" spans="1:10" ht="22.9" customHeight="1">
      <c r="A9">
        <v>2</v>
      </c>
      <c r="B9" s="95"/>
      <c r="C9" s="69" t="s">
        <v>216</v>
      </c>
      <c r="D9" s="70" t="s">
        <v>161</v>
      </c>
      <c r="E9" s="72" t="s">
        <v>71</v>
      </c>
      <c r="F9" s="80">
        <v>0</v>
      </c>
      <c r="G9" s="78">
        <v>6840</v>
      </c>
      <c r="H9" s="7">
        <f t="shared" ref="H9:H15" si="0">F9+G9</f>
        <v>6840</v>
      </c>
    </row>
    <row r="10" spans="1:10" ht="22.9" customHeight="1">
      <c r="A10">
        <v>3</v>
      </c>
      <c r="B10" s="95"/>
      <c r="C10" s="69" t="s">
        <v>217</v>
      </c>
      <c r="D10" s="70" t="s">
        <v>162</v>
      </c>
      <c r="E10" s="72" t="s">
        <v>71</v>
      </c>
      <c r="F10" s="80">
        <v>0</v>
      </c>
      <c r="G10" s="78">
        <v>3160</v>
      </c>
      <c r="H10" s="7">
        <f t="shared" si="0"/>
        <v>3160</v>
      </c>
    </row>
    <row r="11" spans="1:10" ht="22.9" customHeight="1">
      <c r="A11">
        <v>4</v>
      </c>
      <c r="B11" s="95"/>
      <c r="C11" s="69" t="s">
        <v>218</v>
      </c>
      <c r="D11" s="70" t="s">
        <v>163</v>
      </c>
      <c r="E11" s="72" t="s">
        <v>71</v>
      </c>
      <c r="F11" s="80">
        <v>0</v>
      </c>
      <c r="G11" s="78">
        <v>5860</v>
      </c>
      <c r="H11" s="7">
        <f t="shared" si="0"/>
        <v>5860</v>
      </c>
    </row>
    <row r="12" spans="1:10" ht="22.9" customHeight="1">
      <c r="A12">
        <v>5</v>
      </c>
      <c r="B12" s="95"/>
      <c r="C12" s="69" t="s">
        <v>219</v>
      </c>
      <c r="D12" s="70" t="s">
        <v>164</v>
      </c>
      <c r="E12" s="72">
        <v>205</v>
      </c>
      <c r="F12" s="71">
        <v>1162</v>
      </c>
      <c r="G12" s="78">
        <v>3398</v>
      </c>
      <c r="H12" s="7">
        <f t="shared" si="0"/>
        <v>4560</v>
      </c>
    </row>
    <row r="13" spans="1:10" ht="22.9" customHeight="1">
      <c r="A13">
        <v>6</v>
      </c>
      <c r="B13" s="95"/>
      <c r="C13" s="69" t="s">
        <v>220</v>
      </c>
      <c r="D13" s="70" t="s">
        <v>165</v>
      </c>
      <c r="E13" s="72">
        <v>200</v>
      </c>
      <c r="F13" s="71">
        <v>1560</v>
      </c>
      <c r="G13" s="78">
        <v>8170</v>
      </c>
      <c r="H13" s="7">
        <f t="shared" si="0"/>
        <v>9730</v>
      </c>
    </row>
    <row r="14" spans="1:10" ht="22.9" customHeight="1">
      <c r="A14">
        <v>7</v>
      </c>
      <c r="B14" s="95"/>
      <c r="C14" s="69" t="s">
        <v>221</v>
      </c>
      <c r="D14" s="70" t="s">
        <v>166</v>
      </c>
      <c r="E14" s="72" t="s">
        <v>71</v>
      </c>
      <c r="F14" s="80">
        <v>0</v>
      </c>
      <c r="G14" s="78">
        <v>13175</v>
      </c>
      <c r="H14" s="7">
        <f t="shared" si="0"/>
        <v>13175</v>
      </c>
    </row>
    <row r="15" spans="1:10" ht="22.9" customHeight="1">
      <c r="A15">
        <v>8</v>
      </c>
      <c r="B15" s="95"/>
      <c r="C15" s="69" t="s">
        <v>222</v>
      </c>
      <c r="D15" s="70" t="s">
        <v>155</v>
      </c>
      <c r="E15" s="72">
        <v>1201</v>
      </c>
      <c r="F15" s="71">
        <v>6810</v>
      </c>
      <c r="G15" s="96">
        <v>0</v>
      </c>
      <c r="H15" s="7">
        <f t="shared" si="0"/>
        <v>6810</v>
      </c>
    </row>
    <row r="16" spans="1:10" ht="22.9" customHeight="1" thickBot="1">
      <c r="B16" s="37" t="s">
        <v>6</v>
      </c>
      <c r="C16" s="38"/>
      <c r="D16" s="38"/>
      <c r="E16" s="34">
        <f t="shared" ref="E16:G16" si="1">SUM(E8:E15)</f>
        <v>1606</v>
      </c>
      <c r="F16" s="74">
        <f t="shared" si="1"/>
        <v>9532</v>
      </c>
      <c r="G16" s="74">
        <f t="shared" si="1"/>
        <v>43493</v>
      </c>
      <c r="H16" s="34">
        <f>SUM(H8:H15)</f>
        <v>53025</v>
      </c>
    </row>
    <row r="17" spans="2:8" ht="36" customHeight="1">
      <c r="B17" s="10" t="s">
        <v>7</v>
      </c>
      <c r="C17" s="137">
        <f>H16</f>
        <v>53025</v>
      </c>
      <c r="D17" s="137"/>
      <c r="E17" s="137"/>
      <c r="F17" s="137"/>
      <c r="G17" s="11" t="s">
        <v>5</v>
      </c>
      <c r="H17" s="12"/>
    </row>
    <row r="18" spans="2:8" ht="6" customHeight="1">
      <c r="B18" s="13"/>
      <c r="C18" s="14"/>
      <c r="D18" s="14"/>
      <c r="E18" s="15"/>
      <c r="F18" s="16"/>
      <c r="G18" s="17"/>
      <c r="H18" s="18"/>
    </row>
    <row r="19" spans="2:8" ht="18.75">
      <c r="B19" s="19" t="s">
        <v>8</v>
      </c>
      <c r="C19" s="20"/>
      <c r="D19" s="20"/>
      <c r="E19" s="21"/>
      <c r="F19" s="22"/>
      <c r="G19" s="23"/>
      <c r="H19" s="24"/>
    </row>
    <row r="20" spans="2:8" ht="18.75">
      <c r="B20" s="19" t="s">
        <v>9</v>
      </c>
      <c r="C20" s="20"/>
      <c r="D20" s="20"/>
      <c r="E20" s="21"/>
      <c r="F20" s="22"/>
      <c r="G20" s="23"/>
      <c r="H20" s="24"/>
    </row>
    <row r="21" spans="2:8" ht="6" customHeight="1">
      <c r="B21" s="25"/>
      <c r="C21" s="26"/>
      <c r="D21" s="26"/>
      <c r="E21" s="27"/>
      <c r="F21" s="16"/>
      <c r="G21" s="16"/>
      <c r="H21" s="28"/>
    </row>
    <row r="22" spans="2:8" ht="18.75">
      <c r="B22" s="13"/>
      <c r="C22" s="14"/>
      <c r="D22" s="14"/>
      <c r="E22" s="15"/>
      <c r="F22" s="16"/>
      <c r="G22" s="29" t="s">
        <v>10</v>
      </c>
      <c r="H22" s="18"/>
    </row>
  </sheetData>
  <mergeCells count="9">
    <mergeCell ref="B1:H1"/>
    <mergeCell ref="B2:H2"/>
    <mergeCell ref="D3:D5"/>
    <mergeCell ref="H3:H5"/>
    <mergeCell ref="C17:F17"/>
    <mergeCell ref="B3:C4"/>
    <mergeCell ref="E3:E5"/>
    <mergeCell ref="F3:F5"/>
    <mergeCell ref="G3:G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деснянка-2 уг</vt:lpstr>
      <vt:lpstr>здоров'я</vt:lpstr>
      <vt:lpstr>полімер</vt:lpstr>
      <vt:lpstr>дизель</vt:lpstr>
      <vt:lpstr>десна-4</vt:lpstr>
      <vt:lpstr>прометей</vt:lpstr>
      <vt:lpstr>будівельник-2</vt:lpstr>
      <vt:lpstr>орбіта</vt:lpstr>
      <vt:lpstr>деснянка-2</vt:lpstr>
      <vt:lpstr>портовик рп</vt:lpstr>
      <vt:lpstr>портовик-2 кгб</vt:lpstr>
      <vt:lpstr>деснянка-3</vt:lpstr>
      <vt:lpstr>берегове</vt:lpstr>
      <vt:lpstr>ромашка</vt:lpstr>
      <vt:lpstr>механізатор</vt:lpstr>
      <vt:lpstr>троянда-2</vt:lpstr>
      <vt:lpstr>цвіт</vt:lpstr>
      <vt:lpstr>полімер!Область_печати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2025-04-16T07:34:09Z</dcterms:modified>
</cp:coreProperties>
</file>